
<file path=[Content_Types].xml><?xml version="1.0" encoding="utf-8"?>
<Types xmlns="http://schemas.openxmlformats.org/package/2006/content-types">
  <Default Extension="1a33b5115bfc290abc8869de29ebd567" ContentType="image/jpeg"/>
  <Default Extension="bin" ContentType="application/vnd.openxmlformats-officedocument.spreadsheetml.printerSettings"/>
  <Default Extension="data" ContentType="application/vnd.openxmlformats-officedocument.model+data"/>
  <Default Extension="jpeg" ContentType="image/jpeg"/>
  <Default Extension="jpg" ContentType="image/jpeg"/>
  <Default Extension="png" ContentType="image/png"/>
  <Default Extension="rels" ContentType="application/vnd.openxmlformats-package.relationships+xml"/>
  <Default Extension="xml" ContentType="application/xml"/>
  <Default Extension="YyStd3n6FeCyDWZVKn54i8IqezKRsFpq7XThd1PUiDk"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pivotTables/pivotTable2.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xl/volatileDependencies.xml" ContentType="application/vnd.openxmlformats-officedocument.spreadsheetml.volatileDependenc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d.docs.live.net/788F8FEBBDB7A3E7/Documents/Computergaga/_excel/files/"/>
    </mc:Choice>
  </mc:AlternateContent>
  <xr:revisionPtr revIDLastSave="0" documentId="14_{98691071-7748-47EB-AAD3-68BA01E48F92}" xr6:coauthVersionLast="47" xr6:coauthVersionMax="47" xr10:uidLastSave="{00000000-0000-0000-0000-000000000000}"/>
  <bookViews>
    <workbookView xWindow="-110" yWindow="-110" windowWidth="24220" windowHeight="15500" firstSheet="9" activeTab="15" xr2:uid="{FA65977D-CE94-494F-A0DB-6465011C1EC2}"/>
  </bookViews>
  <sheets>
    <sheet name="About" sheetId="9" r:id="rId1"/>
    <sheet name="Sheet10" sheetId="10" state="hidden" r:id="rId2"/>
    <sheet name="1. Galleria" sheetId="8" r:id="rId3"/>
    <sheet name="1. Galleria Data" sheetId="3" r:id="rId4"/>
    <sheet name="1. Galleria Report" sheetId="5" r:id="rId5"/>
    <sheet name="2. Cube" sheetId="11" r:id="rId6"/>
    <sheet name="2. Cube Confusion" sheetId="7" r:id="rId7"/>
    <sheet name="3. SCAN" sheetId="12" r:id="rId8"/>
    <sheet name="Calc" sheetId="20" state="hidden" r:id="rId9"/>
    <sheet name="3. Espresso Streak" sheetId="4" r:id="rId10"/>
    <sheet name="4. XMATCH" sheetId="13" r:id="rId11"/>
    <sheet name="4. The Bell Rings" sheetId="6" r:id="rId12"/>
    <sheet name="5. Football" sheetId="14" r:id="rId13"/>
    <sheet name="5. Football Results" sheetId="1" r:id="rId14"/>
    <sheet name="6. Compare Lists" sheetId="15" r:id="rId15"/>
    <sheet name="6. The Finale" sheetId="2" r:id="rId16"/>
    <sheet name="Customers" sheetId="16" state="hidden" r:id="rId17"/>
    <sheet name="Products" sheetId="18" state="hidden" r:id="rId18"/>
    <sheet name="Sales" sheetId="17" state="hidden" r:id="rId19"/>
  </sheets>
  <definedNames>
    <definedName name="_xlnm._FilterDatabase" localSheetId="3" hidden="1">'1. Galleria Data'!$B$8:$F$8</definedName>
    <definedName name="_xlnm._FilterDatabase" localSheetId="11" hidden="1">'4. The Bell Rings'!$A$1:$B$1</definedName>
    <definedName name="_xlnm._FilterDatabase" localSheetId="16" hidden="1">Customers!$A$1:$D$1</definedName>
    <definedName name="_xlnm._FilterDatabase" localSheetId="17" hidden="1">Products!$A$1:$E$1</definedName>
    <definedName name="_xlnm._FilterDatabase" localSheetId="18" hidden="1">Sales!$A$1:$E$1</definedName>
    <definedName name="Slicer_Member">#N/A</definedName>
    <definedName name="Slicer_Product">#N/A</definedName>
  </definedNames>
  <calcPr calcId="191029"/>
  <pivotCaches>
    <pivotCache cacheId="183" r:id="rId20"/>
    <pivotCache cacheId="294" r:id="rId21"/>
    <pivotCache cacheId="297" r:id="rId22"/>
  </pivotCaches>
  <extLst>
    <ext xmlns:x14="http://schemas.microsoft.com/office/spreadsheetml/2009/9/main" uri="{876F7934-8845-4945-9796-88D515C7AA90}">
      <x14:pivotCaches>
        <pivotCache cacheId="2" r:id="rId23"/>
      </x14:pivotCaches>
    </ext>
    <ext xmlns:x14="http://schemas.microsoft.com/office/spreadsheetml/2009/9/main" uri="{BBE1A952-AA13-448e-AADC-164F8A28A991}">
      <x14:slicerCaches>
        <x14:slicerCache r:id="rId24"/>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5"/>
      </x15:slicerCach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Products_a4decd65-daa1-4fe4-a941-48b898ef9383" name="tblProducts" connection="Query - tblProducts"/>
          <x15:modelTable id="tblCustomers_5ad2a080-6c3e-482e-9edc-8089128cc128" name="tblCustomers" connection="Query - tblCustomers"/>
          <x15:modelTable id="tblSales_ef0c5721-3133-4e12-b431-27e13644a291" name="tblSales" connection="Query - tblSales"/>
        </x15:modelTables>
        <x15:modelRelationships>
          <x15:modelRelationship fromTable="tblSales" fromColumn="Product ID" toTable="tblProducts" toColumn="Product ID"/>
          <x15:modelRelationship fromTable="tblSales" fromColumn="Customer" toTable="tblCustomers" toColumn="Custome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2" l="1" a="1"/>
  <c r="E2" i="2" s="1"/>
  <c r="D2" i="2" a="1"/>
  <c r="D2" i="2" s="1"/>
  <c r="H3" i="2" s="1" a="1"/>
  <c r="H3" i="2" s="1"/>
  <c r="G3" i="2" a="1"/>
  <c r="G3" i="2" s="1"/>
  <c r="B3" i="1" a="1"/>
  <c r="B3" i="1" s="1"/>
  <c r="D4" i="6"/>
  <c r="D6" i="6" s="1"/>
  <c r="C2" i="4" a="1"/>
  <c r="C2" i="4" s="1"/>
  <c r="E6" i="4" a="1"/>
  <c r="E6" i="4" s="1"/>
  <c r="E8" i="4" s="1"/>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J6" i="2"/>
  <c r="J4" i="2"/>
  <c r="K3" i="1" a="1"/>
  <c r="K3" i="1" s="1"/>
  <c r="I2" i="7" a="1"/>
  <c r="I2" i="7" s="1"/>
  <c r="A2" i="15"/>
  <c r="A2" i="14"/>
  <c r="A2" i="13"/>
  <c r="A2" i="12"/>
  <c r="A2" i="11"/>
  <c r="A2" i="8"/>
  <c r="H12" i="7" a="1"/>
  <c r="A23" i="13"/>
  <c r="B17" i="5"/>
  <c r="A23" i="15"/>
  <c r="H12" i="7" l="1"/>
  <c r="B7" i="5" a="1"/>
  <c r="B7" i="5" s="1"/>
  <c r="A22" i="15" a="1"/>
  <c r="A22" i="15" s="1"/>
  <c r="A20" i="15" a="1"/>
  <c r="A20" i="15" s="1"/>
  <c r="A22" i="14" a="1"/>
  <c r="A22" i="14" s="1"/>
  <c r="A20" i="14" a="1"/>
  <c r="A20" i="14" s="1"/>
  <c r="A22" i="13" a="1"/>
  <c r="A22" i="13" s="1"/>
  <c r="A20" i="13" a="1"/>
  <c r="A20" i="13" s="1"/>
  <c r="A22" i="12" a="1"/>
  <c r="A22" i="12" s="1"/>
  <c r="A20" i="12" a="1"/>
  <c r="A20" i="12" s="1"/>
  <c r="A22" i="11" a="1"/>
  <c r="A22" i="11" s="1"/>
  <c r="A20" i="11" a="1"/>
  <c r="A20" i="11" s="1"/>
  <c r="A22" i="8" a="1"/>
  <c r="A22" i="8" s="1"/>
  <c r="A20" i="8" a="1"/>
  <c r="A20" i="8" s="1"/>
  <c r="A23" i="14"/>
  <c r="A23" i="12"/>
  <c r="A23" i="11"/>
  <c r="A23"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C6CD3E1-937E-45AF-A6E3-F3151E99F2B2}" name="Query - tblCustomers" description="Connection to the 'tblCustomers' query in the workbook." type="100" refreshedVersion="8" minRefreshableVersion="5">
    <extLst>
      <ext xmlns:x15="http://schemas.microsoft.com/office/spreadsheetml/2010/11/main" uri="{DE250136-89BD-433C-8126-D09CA5730AF9}">
        <x15:connection id="50d76e1b-4f82-4968-8e19-4892d91ca799"/>
      </ext>
    </extLst>
  </connection>
  <connection id="2" xr16:uid="{55ACA652-597C-4AED-8C4A-FCB904890546}" name="Query - tblProducts" description="Connection to the 'tblProducts' query in the workbook." type="100" refreshedVersion="8" minRefreshableVersion="5">
    <extLst>
      <ext xmlns:x15="http://schemas.microsoft.com/office/spreadsheetml/2010/11/main" uri="{DE250136-89BD-433C-8126-D09CA5730AF9}">
        <x15:connection id="4bd9aac4-a552-48d6-9ce4-8d415a7dd6f8"/>
      </ext>
    </extLst>
  </connection>
  <connection id="3" xr16:uid="{0AF39560-D889-424E-88E9-6FD49A3C2547}" name="Query - tblSales" description="Connection to the 'tblSales' query in the workbook." type="100" refreshedVersion="8" minRefreshableVersion="5">
    <extLst>
      <ext xmlns:x15="http://schemas.microsoft.com/office/spreadsheetml/2010/11/main" uri="{DE250136-89BD-433C-8126-D09CA5730AF9}">
        <x15:connection id="0f1ba471-fe5e-4dec-8593-747f2ea7819b"/>
      </ext>
    </extLst>
  </connection>
  <connection id="4" xr16:uid="{A7E21A51-7A9F-4443-BD5C-9639A41D32B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5">
    <bk>
      <extLst>
        <ext uri="{3e2802c4-a4d2-4d8b-9148-e3be6c30e623}">
          <xlrd:rvb i="0"/>
        </ext>
      </extLst>
    </bk>
    <bk>
      <extLst>
        <ext uri="{3e2802c4-a4d2-4d8b-9148-e3be6c30e623}">
          <xlrd:rvb i="51"/>
        </ext>
      </extLst>
    </bk>
    <bk>
      <extLst>
        <ext uri="{3e2802c4-a4d2-4d8b-9148-e3be6c30e623}">
          <xlrd:rvb i="116"/>
        </ext>
      </extLst>
    </bk>
    <bk>
      <extLst>
        <ext uri="{3e2802c4-a4d2-4d8b-9148-e3be6c30e623}">
          <xlrd:rvb i="117"/>
        </ext>
      </extLst>
    </bk>
    <bk>
      <extLst>
        <ext uri="{3e2802c4-a4d2-4d8b-9148-e3be6c30e623}">
          <xlrd:rvb i="118"/>
        </ext>
      </extLst>
    </bk>
  </futureMetadata>
  <cellMetadata count="1">
    <bk>
      <rc t="1" v="0"/>
    </bk>
  </cellMetadata>
  <valueMetadata count="5">
    <bk>
      <rc t="2" v="0"/>
    </bk>
    <bk>
      <rc t="2" v="1"/>
    </bk>
    <bk>
      <rc t="2" v="2"/>
    </bk>
    <bk>
      <rc t="2" v="3"/>
    </bk>
    <bk>
      <rc t="2" v="4"/>
    </bk>
  </valueMetadata>
</metadata>
</file>

<file path=xl/sharedStrings.xml><?xml version="1.0" encoding="utf-8"?>
<sst xmlns="http://schemas.openxmlformats.org/spreadsheetml/2006/main" count="926" uniqueCount="193">
  <si>
    <t/>
  </si>
  <si>
    <t>Atalanta</t>
  </si>
  <si>
    <t>Bologna</t>
  </si>
  <si>
    <t>Cagliari</t>
  </si>
  <si>
    <t>Como</t>
  </si>
  <si>
    <t>Empoli</t>
  </si>
  <si>
    <t>Fiorentina</t>
  </si>
  <si>
    <t>Genoa</t>
  </si>
  <si>
    <t>Inter</t>
  </si>
  <si>
    <t>Juventus</t>
  </si>
  <si>
    <t>Lazio</t>
  </si>
  <si>
    <t>Lecce</t>
  </si>
  <si>
    <t>Milan</t>
  </si>
  <si>
    <t>Monza</t>
  </si>
  <si>
    <t>Naples</t>
  </si>
  <si>
    <t>Parma</t>
  </si>
  <si>
    <t>Rome</t>
  </si>
  <si>
    <t>Turin</t>
  </si>
  <si>
    <t>Udinese</t>
  </si>
  <si>
    <t>Venice</t>
  </si>
  <si>
    <t>Verona</t>
  </si>
  <si>
    <t>0-0</t>
  </si>
  <si>
    <t>2-3</t>
  </si>
  <si>
    <t>3-2</t>
  </si>
  <si>
    <t>5-1</t>
  </si>
  <si>
    <t>1-1</t>
  </si>
  <si>
    <t>2-1</t>
  </si>
  <si>
    <t>2-0</t>
  </si>
  <si>
    <t>6-1</t>
  </si>
  <si>
    <t>1-0</t>
  </si>
  <si>
    <t>3-1</t>
  </si>
  <si>
    <t>2-2</t>
  </si>
  <si>
    <t>3-0</t>
  </si>
  <si>
    <t>0-1</t>
  </si>
  <si>
    <t>0-2</t>
  </si>
  <si>
    <t>0-3</t>
  </si>
  <si>
    <t>1-2</t>
  </si>
  <si>
    <t>4-1</t>
  </si>
  <si>
    <t>3-3</t>
  </si>
  <si>
    <t>0-4</t>
  </si>
  <si>
    <t>1-5</t>
  </si>
  <si>
    <t>1-3</t>
  </si>
  <si>
    <t>4-0</t>
  </si>
  <si>
    <t>4-4</t>
  </si>
  <si>
    <t>0-6</t>
  </si>
  <si>
    <t>5-0</t>
  </si>
  <si>
    <t>0-5</t>
  </si>
  <si>
    <t>1-4</t>
  </si>
  <si>
    <t>LAMBDA</t>
  </si>
  <si>
    <t>SUM</t>
  </si>
  <si>
    <t>IFERROR</t>
  </si>
  <si>
    <t>LEFT</t>
  </si>
  <si>
    <t>LET</t>
  </si>
  <si>
    <t>PIVOTBY</t>
  </si>
  <si>
    <t>AGGREGATE</t>
  </si>
  <si>
    <t>Date</t>
  </si>
  <si>
    <t>Store</t>
  </si>
  <si>
    <t>Product</t>
  </si>
  <si>
    <t>Units Sold</t>
  </si>
  <si>
    <t>Sales (€)</t>
  </si>
  <si>
    <t>Boutique Milano</t>
  </si>
  <si>
    <t>Day</t>
  </si>
  <si>
    <t>Espressos</t>
  </si>
  <si>
    <t>Day 1</t>
  </si>
  <si>
    <t>Day 2</t>
  </si>
  <si>
    <t>Day 3</t>
  </si>
  <si>
    <t>Day 4</t>
  </si>
  <si>
    <t>Day 5</t>
  </si>
  <si>
    <t>Day 6</t>
  </si>
  <si>
    <t>Day 7</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</si>
  <si>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</si>
  <si>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</si>
  <si>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</si>
  <si>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</si>
  <si>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</si>
  <si>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</si>
  <si>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</si>
  <si>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</si>
  <si>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</si>
  <si>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</si>
  <si>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</si>
  <si>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</si>
  <si>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</si>
  <si>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</si>
  <si>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</si>
  <si>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</si>
  <si>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</si>
  <si>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</si>
  <si>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</si>
  <si>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</si>
  <si>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</si>
  <si>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</si>
  <si>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</si>
  <si>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Alan Murray</t>
  </si>
  <si>
    <t>LinkedIn:</t>
  </si>
  <si>
    <t>https://www.linkedin.com/in/alanmurray-computergaga/</t>
  </si>
  <si>
    <t>Website:</t>
  </si>
  <si>
    <t>https://computergaga.com/</t>
  </si>
  <si>
    <t>YouTube:</t>
  </si>
  <si>
    <t>https://www.youtube.com/computergaga</t>
  </si>
  <si>
    <t>Advanced Excel Formulas Book</t>
  </si>
  <si>
    <t>At Amazon</t>
  </si>
  <si>
    <t>Galleria Vittorio Emanuele II</t>
  </si>
  <si>
    <t>“You thought a slicer would make it easier? That’s where I hid the chaos.”</t>
  </si>
  <si>
    <t>“Your data model sings flat! This measure’s gone missing — just like your friend!”</t>
  </si>
  <si>
    <t>Museo della Scienza e della Tecnologia</t>
  </si>
  <si>
    <t>Navigli Market Streets</t>
  </si>
  <si>
    <t>“Another day, another drop... You’ll crash like a bad formula once the zeros kick in!”</t>
  </si>
  <si>
    <t>“Tick-tock... how long has it been since the bell last rang? Move fast, the last bell will ring for Marco soon.”</t>
  </si>
  <si>
    <t>Piazza del Duomo</t>
  </si>
  <si>
    <t>“Welcome to San Siro — where even the data fakes an injury!”</t>
  </si>
  <si>
    <t>Stadio San Siro</t>
  </si>
  <si>
    <t>Santa Maria delle Grazie</t>
  </si>
  <si>
    <t>“This masterpiece is a mess - solve this final challenge to see your friend.”</t>
  </si>
  <si>
    <t>XMATCH</t>
  </si>
  <si>
    <t>How many days since the bell last failed to ring?</t>
  </si>
  <si>
    <t>ROWS</t>
  </si>
  <si>
    <t>COUNTIFS</t>
  </si>
  <si>
    <t>TEXTJOIN</t>
  </si>
  <si>
    <t>LEN</t>
  </si>
  <si>
    <t>MID</t>
  </si>
  <si>
    <t>SEQUENCE</t>
  </si>
  <si>
    <t>IF</t>
  </si>
  <si>
    <t>SCAN</t>
  </si>
  <si>
    <t>TRIMRANGE</t>
  </si>
  <si>
    <t>CUBERANKEDMEMBER</t>
  </si>
  <si>
    <t>Report</t>
  </si>
  <si>
    <t>1. Insert a Slicer to filter the table data by 'Product'</t>
  </si>
  <si>
    <t>2. Create a report from a single formula to show total sales by 'Store' and 'Date'</t>
  </si>
  <si>
    <t>Data</t>
  </si>
  <si>
    <t>Filter</t>
  </si>
  <si>
    <t xml:space="preserve">Handbag    </t>
  </si>
  <si>
    <t xml:space="preserve">Cafe Centrale  </t>
  </si>
  <si>
    <t xml:space="preserve">Moda Lux       </t>
  </si>
  <si>
    <t xml:space="preserve">Sunglasses </t>
  </si>
  <si>
    <t xml:space="preserve">Galleria Gifts </t>
  </si>
  <si>
    <t xml:space="preserve">Jacket     </t>
  </si>
  <si>
    <t xml:space="preserve">Shoes      </t>
  </si>
  <si>
    <t xml:space="preserve">Fashion Italia </t>
  </si>
  <si>
    <t>Shirt</t>
  </si>
  <si>
    <t>3. Sync the Slicer to the formula-driven report</t>
  </si>
  <si>
    <t>ROMAN</t>
  </si>
  <si>
    <t>TRANSLATE</t>
  </si>
  <si>
    <t>ISNUMBER</t>
  </si>
  <si>
    <t>SEARCH</t>
  </si>
  <si>
    <t>AND</t>
  </si>
  <si>
    <t>FORMULATEXT</t>
  </si>
  <si>
    <t>Yes</t>
  </si>
  <si>
    <t>No</t>
  </si>
  <si>
    <t>Anna Rossi</t>
  </si>
  <si>
    <t>Luca Bianchi</t>
  </si>
  <si>
    <t>Sofia Verdi</t>
  </si>
  <si>
    <t>Marco Neri</t>
  </si>
  <si>
    <t>Customer</t>
  </si>
  <si>
    <t>Join Date</t>
  </si>
  <si>
    <t>City</t>
  </si>
  <si>
    <t>Member</t>
  </si>
  <si>
    <t>Revenue</t>
  </si>
  <si>
    <t>Puzzles</t>
  </si>
  <si>
    <t>Robot Kit</t>
  </si>
  <si>
    <t>Leonardo Puzzle</t>
  </si>
  <si>
    <t>Space Poster</t>
  </si>
  <si>
    <t>Solar Watch</t>
  </si>
  <si>
    <t>Lunar Globe</t>
  </si>
  <si>
    <t>Science Kits</t>
  </si>
  <si>
    <t>Posters</t>
  </si>
  <si>
    <t xml:space="preserve">    Unit Price</t>
  </si>
  <si>
    <t>Product Name</t>
  </si>
  <si>
    <t>Product ID</t>
  </si>
  <si>
    <t>Stock Qty</t>
  </si>
  <si>
    <t>Category</t>
  </si>
  <si>
    <t>Grand Total</t>
  </si>
  <si>
    <t>Sum of Revenue</t>
  </si>
  <si>
    <t>1. Fix the PivotTable showing total revenue by customer</t>
  </si>
  <si>
    <t>Total Revenue</t>
  </si>
  <si>
    <t>Customer Name</t>
  </si>
  <si>
    <t>Row Labels</t>
  </si>
  <si>
    <t>2. Update the chart title to show the filtered items e.g., sales for members</t>
  </si>
  <si>
    <t>Want is the longest espresso streak</t>
  </si>
  <si>
    <t>This is the the largest number of cumulartive days we had atleast 1 espresso</t>
  </si>
  <si>
    <t>Ring?</t>
  </si>
  <si>
    <t>Format the cells at the intersection where the teams are a match</t>
  </si>
  <si>
    <t>Calculate the total number of home goals scored</t>
  </si>
  <si>
    <t>DROP</t>
  </si>
  <si>
    <t>Milano</t>
  </si>
  <si>
    <t>Function Name</t>
  </si>
  <si>
    <t>List of Letter</t>
  </si>
  <si>
    <t>Results</t>
  </si>
  <si>
    <t>Which letter from 'Milano' is the most frequent of all the functions today?</t>
  </si>
  <si>
    <t>IMAGE</t>
  </si>
  <si>
    <t>SUBTOTAL</t>
  </si>
  <si>
    <t>MAX</t>
  </si>
  <si>
    <t>REDUCE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</si>
</sst>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3" x14ac:knownFonts="1">
    <font>
      <sz val="14"/>
      <color theme="1"/>
      <name val="Aptos Narrow"/>
      <family val="2"/>
      <scheme val="minor"/>
    </font>
    <font>
      <sz val="14"/>
      <color theme="1"/>
      <name val="Aptos Narrow"/>
      <family val="2"/>
      <scheme val="minor"/>
    </font>
    <font>
      <b/>
      <sz val="14"/>
      <color theme="0"/>
      <name val="Aptos Narrow"/>
      <family val="2"/>
      <scheme val="minor"/>
    </font>
    <font>
      <b/>
      <sz val="14"/>
      <color theme="1"/>
      <name val="Aptos Narrow"/>
      <family val="2"/>
      <scheme val="minor"/>
    </font>
    <font>
      <u/>
      <sz val="14"/>
      <color theme="10"/>
      <name val="Aptos Narrow"/>
      <family val="2"/>
      <scheme val="minor"/>
    </font>
    <font>
      <sz val="11"/>
      <color theme="1"/>
      <name val="Aptos Narrow"/>
      <family val="2"/>
      <scheme val="minor"/>
    </font>
    <font>
      <b/>
      <sz val="16"/>
      <color theme="1"/>
      <name val="Aptos Narrow"/>
      <family val="2"/>
      <scheme val="minor"/>
    </font>
    <font>
      <sz val="11"/>
      <color theme="1"/>
      <name val="Segoe UI"/>
      <family val="2"/>
    </font>
    <font>
      <u/>
      <sz val="11"/>
      <color theme="10"/>
      <name val="Aptos Narrow"/>
      <family val="2"/>
      <scheme val="minor"/>
    </font>
    <font>
      <u/>
      <sz val="11"/>
      <color theme="10"/>
      <name val="Segoe UI"/>
      <family val="2"/>
    </font>
    <font>
      <b/>
      <sz val="24"/>
      <color theme="0"/>
      <name val="Aptos Narrow"/>
      <family val="2"/>
      <scheme val="minor"/>
    </font>
    <font>
      <b/>
      <sz val="16"/>
      <color theme="9" tint="0.79998168889431442"/>
      <name val="Aptos Narrow"/>
      <family val="2"/>
      <scheme val="minor"/>
    </font>
    <font>
      <u/>
      <sz val="18"/>
      <color theme="10"/>
      <name val="Aptos Narrow"/>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007FFF"/>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9"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5" fillId="0" borderId="0"/>
    <xf numFmtId="0" fontId="8" fillId="0" borderId="0" applyNumberFormat="0" applyFill="0" applyBorder="0" applyAlignment="0" applyProtection="0"/>
  </cellStyleXfs>
  <cellXfs count="42">
    <xf numFmtId="0" fontId="0" fillId="0" borderId="0" xfId="0"/>
    <xf numFmtId="0" fontId="3" fillId="0" borderId="0" xfId="0" applyFont="1"/>
    <xf numFmtId="0" fontId="0" fillId="0" borderId="0" xfId="0" applyAlignment="1">
      <alignment horizontal="center"/>
    </xf>
    <xf numFmtId="0" fontId="0" fillId="0" borderId="0" xfId="0" quotePrefix="1" applyAlignment="1">
      <alignment wrapText="1"/>
    </xf>
    <xf numFmtId="14" fontId="0" fillId="0" borderId="0" xfId="0" applyNumberFormat="1"/>
    <xf numFmtId="0" fontId="3" fillId="2" borderId="1" xfId="0" applyFont="1" applyFill="1" applyBorder="1"/>
    <xf numFmtId="0" fontId="3" fillId="3" borderId="1" xfId="0" applyFont="1" applyFill="1" applyBorder="1"/>
    <xf numFmtId="0" fontId="6" fillId="0" borderId="0" xfId="3" applyFont="1"/>
    <xf numFmtId="0" fontId="5" fillId="0" borderId="0" xfId="3"/>
    <xf numFmtId="0" fontId="7" fillId="0" borderId="0" xfId="3" applyFont="1"/>
    <xf numFmtId="0" fontId="9" fillId="0" borderId="0" xfId="4" applyFont="1"/>
    <xf numFmtId="0" fontId="0" fillId="4" borderId="0" xfId="0" applyFill="1"/>
    <xf numFmtId="43" fontId="0" fillId="0" borderId="0" xfId="1" applyFont="1"/>
    <xf numFmtId="0" fontId="4" fillId="0" borderId="0" xfId="2"/>
    <xf numFmtId="0" fontId="0" fillId="0" borderId="0" xfId="0">
      <extLst>
        <ext xmlns:xfpb="http://schemas.microsoft.com/office/spreadsheetml/2022/featurepropertybag" uri="{C7286773-470A-42A8-94C5-96B5CB345126}">
          <xfpb:xfComplement i="0"/>
        </ext>
      </extLst>
    </xf>
    <xf numFmtId="0" fontId="0" fillId="5" borderId="0" xfId="0" applyFill="1"/>
    <xf numFmtId="0" fontId="3" fillId="2" borderId="2" xfId="0" applyFont="1" applyFill="1" applyBorder="1"/>
    <xf numFmtId="43" fontId="0" fillId="0" borderId="0" xfId="0" applyNumberFormat="1"/>
    <xf numFmtId="0" fontId="12" fillId="0" borderId="0" xfId="2" quotePrefix="1" applyFont="1"/>
    <xf numFmtId="0" fontId="3" fillId="6" borderId="2" xfId="0" applyFont="1" applyFill="1" applyBorder="1"/>
    <xf numFmtId="0" fontId="3" fillId="7" borderId="1" xfId="0" applyFont="1" applyFill="1" applyBorder="1"/>
    <xf numFmtId="0" fontId="0" fillId="0" borderId="0" xfId="0" pivotButton="1"/>
    <xf numFmtId="0" fontId="0" fillId="0" borderId="0" xfId="0" applyAlignment="1">
      <alignment horizontal="left"/>
    </xf>
    <xf numFmtId="10" fontId="0" fillId="0" borderId="0" xfId="0" applyNumberFormat="1"/>
    <xf numFmtId="3" fontId="0" fillId="0" borderId="0" xfId="0" applyNumberFormat="1"/>
    <xf numFmtId="0" fontId="0" fillId="0" borderId="0" xfId="0" quotePrefix="1"/>
    <xf numFmtId="0" fontId="4" fillId="5" borderId="0" xfId="2" quotePrefix="1" applyFill="1"/>
    <xf numFmtId="0" fontId="0" fillId="8" borderId="0" xfId="0" applyFill="1"/>
    <xf numFmtId="0" fontId="4" fillId="0" borderId="0" xfId="2" applyFill="1"/>
    <xf numFmtId="0" fontId="3" fillId="6" borderId="1" xfId="0" applyFont="1" applyFill="1" applyBorder="1"/>
    <xf numFmtId="0" fontId="0" fillId="9" borderId="1" xfId="0" applyFill="1" applyBorder="1"/>
    <xf numFmtId="0" fontId="0" fillId="6" borderId="1" xfId="0" applyFill="1" applyBorder="1"/>
    <xf numFmtId="0" fontId="3" fillId="9" borderId="1" xfId="0" applyFont="1" applyFill="1" applyBorder="1"/>
    <xf numFmtId="0" fontId="11" fillId="4" borderId="0" xfId="0" applyFont="1" applyFill="1" applyAlignment="1">
      <alignment horizontal="center" vertical="center"/>
    </xf>
    <xf numFmtId="0" fontId="10" fillId="4" borderId="0" xfId="0" applyFont="1" applyFill="1" applyAlignment="1">
      <alignment horizontal="center" vertical="center"/>
    </xf>
    <xf numFmtId="0" fontId="2" fillId="4" borderId="0" xfId="0" applyFont="1" applyFill="1" applyAlignment="1">
      <alignment horizontal="center"/>
    </xf>
    <xf numFmtId="0" fontId="0" fillId="4" borderId="0" xfId="0" applyFill="1" applyAlignment="1">
      <alignment horizontal="center"/>
    </xf>
    <xf numFmtId="0" fontId="0" fillId="0" borderId="0" xfId="0"/>
    <xf numFmtId="0" fontId="0" fillId="0" borderId="0" xfId="0" applyNumberFormat="1"/>
    <xf numFmtId="0" fontId="0" fillId="0" borderId="0" xfId="0" quotePrefix="1" applyAlignment="1">
      <alignment horizontal="center"/>
    </xf>
    <xf numFmtId="0" fontId="0" fillId="6" borderId="0" xfId="0" applyFill="1"/>
    <xf numFmtId="0" fontId="3" fillId="9" borderId="0" xfId="0" applyFont="1" applyFill="1" applyBorder="1"/>
  </cellXfs>
  <cellStyles count="5">
    <cellStyle name="Comma" xfId="1" builtinId="3"/>
    <cellStyle name="Hyperlink" xfId="2" builtinId="8"/>
    <cellStyle name="Hyperlink 2" xfId="4" xr:uid="{AC3241B7-0415-4450-BED2-FE11019EBA52}"/>
    <cellStyle name="Normal" xfId="0" builtinId="0"/>
    <cellStyle name="Normal 2" xfId="3" xr:uid="{247C3920-2FFA-457A-B59F-CA574CEE5692}"/>
  </cellStyles>
  <dxfs count="25">
    <dxf>
      <font>
        <strike/>
        <color theme="0" tint="-0.14996795556505021"/>
      </font>
    </dxf>
    <dxf>
      <fill>
        <patternFill>
          <bgColor theme="9" tint="0.79998168889431442"/>
        </patternFill>
      </fill>
    </dxf>
    <dxf>
      <font>
        <strike/>
        <color theme="0" tint="-0.14996795556505021"/>
      </font>
    </dxf>
    <dxf>
      <font>
        <strike/>
        <color theme="0" tint="-0.14996795556505021"/>
      </font>
    </dxf>
    <dxf>
      <font>
        <strike/>
        <color theme="0" tint="-0.14996795556505021"/>
      </font>
    </dxf>
    <dxf>
      <font>
        <strike/>
        <color theme="0" tint="-0.24994659260841701"/>
      </font>
    </dxf>
    <dxf>
      <font>
        <strike/>
        <color theme="0" tint="-0.14996795556505021"/>
      </font>
    </dxf>
    <dxf>
      <font>
        <b/>
        <i val="0"/>
      </font>
      <fill>
        <patternFill>
          <bgColor theme="3" tint="0.89996032593768116"/>
        </patternFill>
      </fill>
      <border>
        <left style="thin">
          <color auto="1"/>
        </left>
        <vertical/>
        <horizontal/>
      </border>
    </dxf>
    <dxf>
      <font>
        <b/>
        <i val="0"/>
      </font>
      <fill>
        <patternFill>
          <bgColor theme="3" tint="0.89996032593768116"/>
        </patternFill>
      </fill>
      <border>
        <top style="thin">
          <color auto="1"/>
        </top>
        <vertical/>
        <horizontal/>
      </border>
    </dxf>
    <dxf>
      <font>
        <strike/>
        <color theme="0" tint="-0.24994659260841701"/>
      </font>
    </dxf>
    <dxf>
      <numFmt numFmtId="0" formatCode="General"/>
    </dxf>
    <dxf>
      <numFmt numFmtId="19" formatCode="dd/mm/yyyy"/>
    </dxf>
    <dxf>
      <border>
        <bottom style="thin">
          <color indexed="64"/>
        </bottom>
      </border>
    </dxf>
    <dxf>
      <font>
        <b/>
      </font>
      <fill>
        <patternFill patternType="solid">
          <fgColor indexed="64"/>
          <bgColor theme="6" tint="0.79998168889431442"/>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4"/>
        <color theme="1"/>
        <name val="Aptos Narrow"/>
        <family val="2"/>
        <scheme val="minor"/>
      </font>
    </dxf>
    <dxf>
      <border outline="0">
        <top style="thin">
          <color indexed="64"/>
        </top>
      </border>
    </dxf>
    <dxf>
      <border outline="0">
        <bottom style="thin">
          <color indexed="64"/>
        </bottom>
      </border>
    </dxf>
    <dxf>
      <font>
        <b/>
        <i val="0"/>
        <strike val="0"/>
        <condense val="0"/>
        <extend val="0"/>
        <outline val="0"/>
        <shadow val="0"/>
        <u val="none"/>
        <vertAlign val="baseline"/>
        <sz val="14"/>
        <color theme="1"/>
        <name val="Aptos Narrow"/>
        <family val="2"/>
        <scheme val="minor"/>
      </font>
      <fill>
        <patternFill patternType="solid">
          <fgColor indexed="64"/>
          <bgColor theme="7" tint="0.79998168889431442"/>
        </patternFill>
      </fill>
      <border diagonalUp="0" diagonalDown="0" outline="0">
        <left style="thin">
          <color indexed="64"/>
        </left>
        <right style="thin">
          <color indexed="64"/>
        </right>
        <top/>
        <bottom/>
      </border>
    </dxf>
    <dxf>
      <numFmt numFmtId="19" formatCode="dd/mm/yyyy"/>
    </dxf>
    <dxf>
      <border outline="0">
        <top style="thin">
          <color indexed="64"/>
        </top>
      </border>
    </dxf>
    <dxf>
      <border outline="0">
        <bottom style="thin">
          <color indexed="64"/>
        </bottom>
      </border>
    </dxf>
    <dxf>
      <font>
        <b/>
        <i val="0"/>
        <strike val="0"/>
        <condense val="0"/>
        <extend val="0"/>
        <outline val="0"/>
        <shadow val="0"/>
        <u val="none"/>
        <vertAlign val="baseline"/>
        <sz val="14"/>
        <color theme="1"/>
        <name val="Aptos Narrow"/>
        <family val="2"/>
        <scheme val="minor"/>
      </font>
      <fill>
        <patternFill patternType="solid">
          <fgColor indexed="64"/>
          <bgColor theme="5" tint="0.79998168889431442"/>
        </patternFill>
      </fill>
      <border diagonalUp="0" diagonalDown="0" outline="0">
        <left style="thin">
          <color indexed="64"/>
        </left>
        <right style="thin">
          <color indexed="64"/>
        </right>
        <top/>
        <bottom/>
      </border>
    </dxf>
    <dxf>
      <numFmt numFmtId="19" formatCode="dd/mm/yyyy"/>
    </dxf>
    <dxf>
      <border>
        <bottom style="thin">
          <color indexed="64"/>
        </bottom>
      </border>
    </dxf>
    <dxf>
      <font>
        <b/>
      </font>
      <fill>
        <patternFill patternType="solid">
          <fgColor indexed="64"/>
          <bgColor theme="7" tint="0.79998168889431442"/>
        </patternFill>
      </fill>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007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H12" s="7"/>
        <tr r="H12" s="7"/>
      </tp>
    </main>
  </volType>
</volTypes>
</file>

<file path=xl/_rels/workbook.xml.rels><?xml version="1.0" encoding="UTF-8" standalone="yes"?>
<Relationships xmlns="http://schemas.openxmlformats.org/package/2006/relationships"><Relationship Id="rId26" Type="http://schemas.openxmlformats.org/officeDocument/2006/relationships/theme" Target="theme/theme1.xml"/><Relationship Id="rId21" Type="http://schemas.openxmlformats.org/officeDocument/2006/relationships/pivotCacheDefinition" Target="pivotCache/pivotCacheDefinition2.xml"/><Relationship Id="rId34" Type="http://schemas.microsoft.com/office/2017/06/relationships/rdArray" Target="richData/rdarray.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63" Type="http://schemas.openxmlformats.org/officeDocument/2006/relationships/customXml" Target="../customXml/item2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sharedStrings" Target="sharedStrings.xml"/><Relationship Id="rId11" Type="http://schemas.openxmlformats.org/officeDocument/2006/relationships/worksheet" Target="worksheets/sheet11.xml"/><Relationship Id="rId24" Type="http://schemas.microsoft.com/office/2007/relationships/slicerCache" Target="slicerCaches/slicerCache1.xml"/><Relationship Id="rId32" Type="http://schemas.microsoft.com/office/2017/06/relationships/rdRichValue" Target="richData/rdrichvalue.xml"/><Relationship Id="rId37" Type="http://schemas.microsoft.com/office/2017/06/relationships/rdSupportingPropertyBag" Target="richData/rdsupportingpropertybag.xml"/><Relationship Id="rId40" Type="http://schemas.microsoft.com/office/2017/10/relationships/person" Target="persons/person.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66" Type="http://schemas.openxmlformats.org/officeDocument/2006/relationships/volatileDependencies" Target="volatileDependencies.xml"/><Relationship Id="rId5" Type="http://schemas.openxmlformats.org/officeDocument/2006/relationships/worksheet" Target="worksheets/sheet5.xml"/><Relationship Id="rId61" Type="http://schemas.openxmlformats.org/officeDocument/2006/relationships/customXml" Target="../customXml/item1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connections" Target="connections.xml"/><Relationship Id="rId30" Type="http://schemas.openxmlformats.org/officeDocument/2006/relationships/sheetMetadata" Target="metadata.xml"/><Relationship Id="rId35" Type="http://schemas.microsoft.com/office/2017/06/relationships/richStyles" Target="richData/richStyles.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64" Type="http://schemas.openxmlformats.org/officeDocument/2006/relationships/customXml" Target="../customXml/item22.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microsoft.com/office/2017/06/relationships/rdRichValueStructure" Target="richData/rdrichvaluestructure.xml"/><Relationship Id="rId38" Type="http://schemas.microsoft.com/office/2017/06/relationships/rdRichValueTypes" Target="richData/rdRichValueTypes.xml"/><Relationship Id="rId46" Type="http://schemas.openxmlformats.org/officeDocument/2006/relationships/customXml" Target="../customXml/item4.xml"/><Relationship Id="rId59" Type="http://schemas.openxmlformats.org/officeDocument/2006/relationships/customXml" Target="../customXml/item17.xml"/><Relationship Id="rId20" Type="http://schemas.openxmlformats.org/officeDocument/2006/relationships/pivotCacheDefinition" Target="pivotCache/pivotCacheDefinition1.xml"/><Relationship Id="rId41" Type="http://schemas.microsoft.com/office/2022/11/relationships/FeaturePropertyBag" Target="featurePropertyBag/featurePropertyBag.xml"/><Relationship Id="rId54" Type="http://schemas.openxmlformats.org/officeDocument/2006/relationships/customXml" Target="../customXml/item12.xml"/><Relationship Id="rId62"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styles" Target="styles.xml"/><Relationship Id="rId36" Type="http://schemas.microsoft.com/office/2017/06/relationships/rdSupportingPropertyBagStructure" Target="richData/rdsupportingpropertybagstructure.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31" Type="http://schemas.microsoft.com/office/2020/07/relationships/rdRichValueWebImage" Target="richData/rdRichValueWebImage.xml"/><Relationship Id="rId44" Type="http://schemas.openxmlformats.org/officeDocument/2006/relationships/customXml" Target="../customXml/item2.xml"/><Relationship Id="rId52" Type="http://schemas.openxmlformats.org/officeDocument/2006/relationships/customXml" Target="../customXml/item10.xml"/><Relationship Id="rId60" Type="http://schemas.openxmlformats.org/officeDocument/2006/relationships/customXml" Target="../customXml/item18.xml"/><Relationship Id="rId65"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[milan-excel-meetup.xlsx]Calc!PivotTable1</c:name>
    <c:fmtId val="3"/>
  </c:pivotSource>
  <c:chart>
    <c:title>
      <c:tx>
        <c:strRef>
          <c:f>'2. Cube Confusion'!$H$12</c:f>
          <c:strCache>
            <c:ptCount val="1"/>
            <c:pt idx="0">
              <c:v>Total revenue for non-members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Cube Confusion'!$H$5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Cube Confusion'!$H$5</c:f>
              <c:strCache>
                <c:ptCount val="5"/>
                <c:pt idx="0">
                  <c:v>Leonardo Puzzle</c:v>
                </c:pt>
                <c:pt idx="1">
                  <c:v>Lunar Globe</c:v>
                </c:pt>
                <c:pt idx="2">
                  <c:v>Robot Kit</c:v>
                </c:pt>
                <c:pt idx="3">
                  <c:v>Solar Watch</c:v>
                </c:pt>
                <c:pt idx="4">
                  <c:v>Space Poster</c:v>
                </c:pt>
              </c:strCache>
            </c:strRef>
          </c:cat>
          <c:val>
            <c:numRef>
              <c:f>'2. Cube Confusion'!$H$5</c:f>
              <c:numCache>
                <c:formatCode>#,##0</c:formatCode>
                <c:ptCount val="5"/>
                <c:pt idx="0">
                  <c:v>1402.87</c:v>
                </c:pt>
                <c:pt idx="1">
                  <c:v>1416.37</c:v>
                </c:pt>
                <c:pt idx="2">
                  <c:v>1081.8499999999999</c:v>
                </c:pt>
                <c:pt idx="3">
                  <c:v>922.19</c:v>
                </c:pt>
                <c:pt idx="4">
                  <c:v>1725.76</c:v>
                </c:pt>
              </c:numCache>
            </c:numRef>
          </c:val>
          <c:extLst>
            <c:ext xmlns:c16="http://schemas.microsoft.com/office/drawing/2014/chart" uri="{C3380CC4-5D6E-409C-BE32-E72D297353CC}">
              <c16:uniqueId val="{00000000-342C-40CE-82C5-4B531373CBFA}"/>
            </c:ext>
          </c:extLst>
        </c:ser>
        <c:dLbls>
          <c:dLblPos val="outEnd"/>
          <c:showLegendKey val="0"/>
          <c:showVal val="1"/>
          <c:showCatName val="0"/>
          <c:showSerName val="0"/>
          <c:showPercent val="0"/>
          <c:showBubbleSize val="0"/>
        </c:dLbls>
        <c:gapWidth val="150"/>
        <c:axId val="1154897167"/>
        <c:axId val="1154900527"/>
      </c:barChart>
      <c:catAx>
        <c:axId val="115489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4900527"/>
        <c:crosses val="autoZero"/>
        <c:auto val="1"/>
        <c:lblAlgn val="ctr"/>
        <c:lblOffset val="100"/>
        <c:noMultiLvlLbl val="0"/>
      </c:catAx>
      <c:valAx>
        <c:axId val="1154900527"/>
        <c:scaling>
          <c:orientation val="minMax"/>
        </c:scaling>
        <c:delete val="1"/>
        <c:axPos val="l"/>
        <c:numFmt formatCode="#,##0" sourceLinked="1"/>
        <c:majorTickMark val="none"/>
        <c:minorTickMark val="none"/>
        <c:tickLblPos val="nextTo"/>
        <c:crossAx val="1154897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hyperlink" Target="https://www.amazon.co.uk/Advanced-Excel-Formulas-Unleashing-Brilliance/dp/1484271246" TargetMode="External"/><Relationship Id="rId1" Type="http://schemas.openxmlformats.org/officeDocument/2006/relationships/image" Target="../media/image4.png"/><Relationship Id="rId5" Type="http://schemas.openxmlformats.org/officeDocument/2006/relationships/image" Target="../media/image6.jpg"/><Relationship Id="rId4" Type="http://schemas.openxmlformats.org/officeDocument/2006/relationships/hyperlink" Target="https://www.amazon.co.uk/Advanced-Excel-Success-Practical-Mastering/dp/1484264665/"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1. Galleria Data'!A1"/><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2" Type="http://schemas.openxmlformats.org/officeDocument/2006/relationships/hyperlink" Target="#'2. Cube Confusion'!A1"/><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hyperlink" Target="#'3. Espresso Streak'!A1"/><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2" Type="http://schemas.openxmlformats.org/officeDocument/2006/relationships/hyperlink" Target="#'4. The Bell Rings'!A1"/><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hyperlink" Target="#'5. Football Results'!A1"/><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hyperlink" Target="#'6. The Finale'!A1"/><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oneCellAnchor>
    <xdr:from>
      <xdr:col>1</xdr:col>
      <xdr:colOff>114300</xdr:colOff>
      <xdr:row>0</xdr:row>
      <xdr:rowOff>123825</xdr:rowOff>
    </xdr:from>
    <xdr:ext cx="2021794" cy="1835150"/>
    <xdr:pic>
      <xdr:nvPicPr>
        <xdr:cNvPr id="2" name="Picture 1">
          <a:extLst>
            <a:ext uri="{FF2B5EF4-FFF2-40B4-BE49-F238E27FC236}">
              <a16:creationId xmlns:a16="http://schemas.microsoft.com/office/drawing/2014/main" id="{49790F9B-1406-406E-9471-B33F769171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150" y="123825"/>
          <a:ext cx="2021794" cy="1835150"/>
        </a:xfrm>
        <a:prstGeom prst="rect">
          <a:avLst/>
        </a:prstGeom>
      </xdr:spPr>
    </xdr:pic>
    <xdr:clientData/>
  </xdr:oneCellAnchor>
  <xdr:oneCellAnchor>
    <xdr:from>
      <xdr:col>2</xdr:col>
      <xdr:colOff>2416968</xdr:colOff>
      <xdr:row>1</xdr:row>
      <xdr:rowOff>51593</xdr:rowOff>
    </xdr:from>
    <xdr:ext cx="1460501" cy="2082256"/>
    <xdr:pic>
      <xdr:nvPicPr>
        <xdr:cNvPr id="3" name="Picture 2">
          <a:hlinkClick xmlns:r="http://schemas.openxmlformats.org/officeDocument/2006/relationships" r:id="rId2"/>
          <a:extLst>
            <a:ext uri="{FF2B5EF4-FFF2-40B4-BE49-F238E27FC236}">
              <a16:creationId xmlns:a16="http://schemas.microsoft.com/office/drawing/2014/main" id="{A49825E3-73C7-4DF6-95A2-BE585CBB65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03018" y="235743"/>
          <a:ext cx="1460501" cy="2082256"/>
        </a:xfrm>
        <a:prstGeom prst="rect">
          <a:avLst/>
        </a:prstGeom>
      </xdr:spPr>
    </xdr:pic>
    <xdr:clientData/>
  </xdr:oneCellAnchor>
  <xdr:oneCellAnchor>
    <xdr:from>
      <xdr:col>2</xdr:col>
      <xdr:colOff>796907</xdr:colOff>
      <xdr:row>1</xdr:row>
      <xdr:rowOff>50782</xdr:rowOff>
    </xdr:from>
    <xdr:ext cx="1457325" cy="2076450"/>
    <xdr:pic>
      <xdr:nvPicPr>
        <xdr:cNvPr id="4" name="Picture 3">
          <a:hlinkClick xmlns:r="http://schemas.openxmlformats.org/officeDocument/2006/relationships" r:id="rId4"/>
          <a:extLst>
            <a:ext uri="{FF2B5EF4-FFF2-40B4-BE49-F238E27FC236}">
              <a16:creationId xmlns:a16="http://schemas.microsoft.com/office/drawing/2014/main" id="{716F1E74-781D-48B2-AC77-648EA76107D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482957" y="234932"/>
          <a:ext cx="1457325" cy="20764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188192</xdr:colOff>
      <xdr:row>3</xdr:row>
      <xdr:rowOff>146050</xdr:rowOff>
    </xdr:from>
    <xdr:to>
      <xdr:col>11</xdr:col>
      <xdr:colOff>702542</xdr:colOff>
      <xdr:row>18</xdr:row>
      <xdr:rowOff>68439</xdr:rowOff>
    </xdr:to>
    <xdr:pic>
      <xdr:nvPicPr>
        <xdr:cNvPr id="3" name="Picture 2">
          <a:extLst>
            <a:ext uri="{FF2B5EF4-FFF2-40B4-BE49-F238E27FC236}">
              <a16:creationId xmlns:a16="http://schemas.microsoft.com/office/drawing/2014/main" id="{022C5B7C-FF1C-D711-A470-B92E767D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44010" y="1040823"/>
          <a:ext cx="6212032" cy="3472616"/>
        </a:xfrm>
        <a:prstGeom prst="rect">
          <a:avLst/>
        </a:prstGeom>
        <a:ln w="12700">
          <a:solidFill>
            <a:sysClr val="windowText" lastClr="000000"/>
          </a:solidFill>
        </a:ln>
      </xdr:spPr>
    </xdr:pic>
    <xdr:clientData/>
  </xdr:twoCellAnchor>
  <xdr:twoCellAnchor>
    <xdr:from>
      <xdr:col>0</xdr:col>
      <xdr:colOff>92364</xdr:colOff>
      <xdr:row>0</xdr:row>
      <xdr:rowOff>98136</xdr:rowOff>
    </xdr:from>
    <xdr:to>
      <xdr:col>3</xdr:col>
      <xdr:colOff>565727</xdr:colOff>
      <xdr:row>18</xdr:row>
      <xdr:rowOff>115455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72149FEF-8511-9C0E-EA90-14C9605A98C8}"/>
            </a:ext>
          </a:extLst>
        </xdr:cNvPr>
        <xdr:cNvSpPr/>
      </xdr:nvSpPr>
      <xdr:spPr>
        <a:xfrm>
          <a:off x="92364" y="98136"/>
          <a:ext cx="2915227" cy="446231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6350</xdr:colOff>
      <xdr:row>1</xdr:row>
      <xdr:rowOff>101600</xdr:rowOff>
    </xdr:from>
    <xdr:to>
      <xdr:col>5</xdr:col>
      <xdr:colOff>609600</xdr:colOff>
      <xdr:row>5</xdr:row>
      <xdr:rowOff>120650</xdr:rowOff>
    </xdr:to>
    <mc:AlternateContent xmlns:mc="http://schemas.openxmlformats.org/markup-compatibility/2006">
      <mc:Choice xmlns:sle15="http://schemas.microsoft.com/office/drawing/2012/slicer" Requires="sle15">
        <xdr:graphicFrame macro="">
          <xdr:nvGraphicFramePr>
            <xdr:cNvPr id="2" name="Product">
              <a:extLst>
                <a:ext uri="{FF2B5EF4-FFF2-40B4-BE49-F238E27FC236}">
                  <a16:creationId xmlns:a16="http://schemas.microsoft.com/office/drawing/2014/main" id="{9D322DBF-8828-475E-84CE-E423332EAFAE}"/>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dr:sp macro="" textlink="">
          <xdr:nvSpPr>
            <xdr:cNvPr id="0" name=""/>
            <xdr:cNvSpPr>
              <a:spLocks noTextEdit="1"/>
            </xdr:cNvSpPr>
          </xdr:nvSpPr>
          <xdr:spPr>
            <a:xfrm>
              <a:off x="819150" y="336550"/>
              <a:ext cx="5302250" cy="95885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173182</xdr:colOff>
      <xdr:row>3</xdr:row>
      <xdr:rowOff>196272</xdr:rowOff>
    </xdr:from>
    <xdr:to>
      <xdr:col>11</xdr:col>
      <xdr:colOff>571500</xdr:colOff>
      <xdr:row>18</xdr:row>
      <xdr:rowOff>27420</xdr:rowOff>
    </xdr:to>
    <xdr:pic>
      <xdr:nvPicPr>
        <xdr:cNvPr id="4" name="Picture 3">
          <a:extLst>
            <a:ext uri="{FF2B5EF4-FFF2-40B4-BE49-F238E27FC236}">
              <a16:creationId xmlns:a16="http://schemas.microsoft.com/office/drawing/2014/main" id="{C3E38EF0-6860-A77E-7685-B7B7B7069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0" y="1091045"/>
          <a:ext cx="6096000" cy="3381375"/>
        </a:xfrm>
        <a:prstGeom prst="rect">
          <a:avLst/>
        </a:prstGeom>
        <a:ln w="12700">
          <a:solidFill>
            <a:sysClr val="windowText" lastClr="000000"/>
          </a:solidFill>
        </a:ln>
      </xdr:spPr>
    </xdr:pic>
    <xdr:clientData/>
  </xdr:twoCellAnchor>
  <xdr:twoCellAnchor>
    <xdr:from>
      <xdr:col>0</xdr:col>
      <xdr:colOff>155864</xdr:colOff>
      <xdr:row>0</xdr:row>
      <xdr:rowOff>184727</xdr:rowOff>
    </xdr:from>
    <xdr:to>
      <xdr:col>4</xdr:col>
      <xdr:colOff>11546</xdr:colOff>
      <xdr:row>20</xdr:row>
      <xdr:rowOff>46181</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7B1632B-42C8-F797-6F25-C50295C5CF11}"/>
            </a:ext>
          </a:extLst>
        </xdr:cNvPr>
        <xdr:cNvSpPr/>
      </xdr:nvSpPr>
      <xdr:spPr>
        <a:xfrm>
          <a:off x="155864" y="184727"/>
          <a:ext cx="3111500" cy="4779818"/>
        </a:xfrm>
        <a:prstGeom prst="rect">
          <a:avLst/>
        </a:prstGeom>
        <a:solidFill>
          <a:srgbClr val="007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234950</xdr:colOff>
      <xdr:row>11</xdr:row>
      <xdr:rowOff>25400</xdr:rowOff>
    </xdr:from>
    <xdr:to>
      <xdr:col>6</xdr:col>
      <xdr:colOff>158750</xdr:colOff>
      <xdr:row>22</xdr:row>
      <xdr:rowOff>184150</xdr:rowOff>
    </xdr:to>
    <xdr:graphicFrame macro="">
      <xdr:nvGraphicFramePr>
        <xdr:cNvPr id="4" name="Chart 3">
          <a:extLst>
            <a:ext uri="{FF2B5EF4-FFF2-40B4-BE49-F238E27FC236}">
              <a16:creationId xmlns:a16="http://schemas.microsoft.com/office/drawing/2014/main" id="{EC2B6C7D-AC71-4325-8DB9-4B8F81C4F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215900</xdr:colOff>
      <xdr:row>3</xdr:row>
      <xdr:rowOff>222250</xdr:rowOff>
    </xdr:from>
    <xdr:to>
      <xdr:col>2</xdr:col>
      <xdr:colOff>958850</xdr:colOff>
      <xdr:row>9</xdr:row>
      <xdr:rowOff>44450</xdr:rowOff>
    </xdr:to>
    <mc:AlternateContent xmlns:mc="http://schemas.openxmlformats.org/markup-compatibility/2006" xmlns:a14="http://schemas.microsoft.com/office/drawing/2010/main">
      <mc:Choice Requires="a14">
        <xdr:graphicFrame macro="">
          <xdr:nvGraphicFramePr>
            <xdr:cNvPr id="5" name="Member">
              <a:extLst>
                <a:ext uri="{FF2B5EF4-FFF2-40B4-BE49-F238E27FC236}">
                  <a16:creationId xmlns:a16="http://schemas.microsoft.com/office/drawing/2014/main" id="{63336734-4460-BF51-F0A7-6105587B38EC}"/>
                </a:ext>
              </a:extLst>
            </xdr:cNvPr>
            <xdr:cNvGraphicFramePr/>
          </xdr:nvGraphicFramePr>
          <xdr:xfrm>
            <a:off x="0" y="0"/>
            <a:ext cx="0" cy="0"/>
          </xdr:xfrm>
          <a:graphic>
            <a:graphicData uri="http://schemas.microsoft.com/office/drawing/2010/slicer">
              <sle:slicer xmlns:sle="http://schemas.microsoft.com/office/drawing/2010/slicer" name="Member"/>
            </a:graphicData>
          </a:graphic>
        </xdr:graphicFrame>
      </mc:Choice>
      <mc:Fallback xmlns="">
        <xdr:sp macro="" textlink="">
          <xdr:nvSpPr>
            <xdr:cNvPr id="0" name=""/>
            <xdr:cNvSpPr>
              <a:spLocks noTextEdit="1"/>
            </xdr:cNvSpPr>
          </xdr:nvSpPr>
          <xdr:spPr>
            <a:xfrm>
              <a:off x="1028700" y="927100"/>
              <a:ext cx="1555750" cy="12319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640773</xdr:colOff>
      <xdr:row>3</xdr:row>
      <xdr:rowOff>195750</xdr:rowOff>
    </xdr:from>
    <xdr:to>
      <xdr:col>11</xdr:col>
      <xdr:colOff>176357</xdr:colOff>
      <xdr:row>18</xdr:row>
      <xdr:rowOff>43180</xdr:rowOff>
    </xdr:to>
    <xdr:pic>
      <xdr:nvPicPr>
        <xdr:cNvPr id="4" name="Picture 3">
          <a:extLst>
            <a:ext uri="{FF2B5EF4-FFF2-40B4-BE49-F238E27FC236}">
              <a16:creationId xmlns:a16="http://schemas.microsoft.com/office/drawing/2014/main" id="{5BE61B43-D1D2-E6C5-52DA-3E625A3637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96591" y="1096295"/>
          <a:ext cx="5233266" cy="3484249"/>
        </a:xfrm>
        <a:prstGeom prst="rect">
          <a:avLst/>
        </a:prstGeom>
        <a:ln w="12700">
          <a:solidFill>
            <a:sysClr val="windowText" lastClr="000000"/>
          </a:solidFill>
        </a:ln>
      </xdr:spPr>
    </xdr:pic>
    <xdr:clientData/>
  </xdr:twoCellAnchor>
  <xdr:twoCellAnchor>
    <xdr:from>
      <xdr:col>0</xdr:col>
      <xdr:colOff>184727</xdr:colOff>
      <xdr:row>0</xdr:row>
      <xdr:rowOff>230909</xdr:rowOff>
    </xdr:from>
    <xdr:to>
      <xdr:col>4</xdr:col>
      <xdr:colOff>427182</xdr:colOff>
      <xdr:row>18</xdr:row>
      <xdr:rowOff>127000</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4B863F31-3EB8-783A-5FEE-62FDABE1233F}"/>
            </a:ext>
          </a:extLst>
        </xdr:cNvPr>
        <xdr:cNvSpPr/>
      </xdr:nvSpPr>
      <xdr:spPr>
        <a:xfrm>
          <a:off x="184727" y="230909"/>
          <a:ext cx="3498273" cy="4341091"/>
        </a:xfrm>
        <a:prstGeom prst="rect">
          <a:avLst/>
        </a:prstGeom>
        <a:solidFill>
          <a:srgbClr val="007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135370</xdr:colOff>
      <xdr:row>3</xdr:row>
      <xdr:rowOff>206951</xdr:rowOff>
    </xdr:from>
    <xdr:to>
      <xdr:col>10</xdr:col>
      <xdr:colOff>628939</xdr:colOff>
      <xdr:row>18</xdr:row>
      <xdr:rowOff>99</xdr:rowOff>
    </xdr:to>
    <xdr:pic>
      <xdr:nvPicPr>
        <xdr:cNvPr id="3" name="Picture 2">
          <a:extLst>
            <a:ext uri="{FF2B5EF4-FFF2-40B4-BE49-F238E27FC236}">
              <a16:creationId xmlns:a16="http://schemas.microsoft.com/office/drawing/2014/main" id="{9D41B877-0EAE-66B4-C608-9E302FE6B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05143" y="1107496"/>
          <a:ext cx="4563341" cy="3424194"/>
        </a:xfrm>
        <a:prstGeom prst="rect">
          <a:avLst/>
        </a:prstGeom>
        <a:ln w="12700">
          <a:solidFill>
            <a:sysClr val="windowText" lastClr="000000"/>
          </a:solidFill>
        </a:ln>
      </xdr:spPr>
    </xdr:pic>
    <xdr:clientData/>
  </xdr:twoCellAnchor>
  <xdr:twoCellAnchor>
    <xdr:from>
      <xdr:col>0</xdr:col>
      <xdr:colOff>265545</xdr:colOff>
      <xdr:row>0</xdr:row>
      <xdr:rowOff>173182</xdr:rowOff>
    </xdr:from>
    <xdr:to>
      <xdr:col>4</xdr:col>
      <xdr:colOff>432955</xdr:colOff>
      <xdr:row>18</xdr:row>
      <xdr:rowOff>132773</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17A40390-FB05-36C3-E0E4-1DF17A192F77}"/>
            </a:ext>
          </a:extLst>
        </xdr:cNvPr>
        <xdr:cNvSpPr/>
      </xdr:nvSpPr>
      <xdr:spPr>
        <a:xfrm>
          <a:off x="265545" y="173182"/>
          <a:ext cx="3423228" cy="4404591"/>
        </a:xfrm>
        <a:prstGeom prst="rect">
          <a:avLst/>
        </a:prstGeom>
        <a:solidFill>
          <a:srgbClr val="007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25977</xdr:colOff>
      <xdr:row>3</xdr:row>
      <xdr:rowOff>101600</xdr:rowOff>
    </xdr:from>
    <xdr:to>
      <xdr:col>10</xdr:col>
      <xdr:colOff>721015</xdr:colOff>
      <xdr:row>18</xdr:row>
      <xdr:rowOff>26308</xdr:rowOff>
    </xdr:to>
    <xdr:pic>
      <xdr:nvPicPr>
        <xdr:cNvPr id="3" name="Picture 2">
          <a:extLst>
            <a:ext uri="{FF2B5EF4-FFF2-40B4-BE49-F238E27FC236}">
              <a16:creationId xmlns:a16="http://schemas.microsoft.com/office/drawing/2014/main" id="{96CDAFF9-8CFF-FC04-F94C-F190742BD4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1002145"/>
          <a:ext cx="4764810" cy="3561527"/>
        </a:xfrm>
        <a:prstGeom prst="rect">
          <a:avLst/>
        </a:prstGeom>
        <a:ln w="12700">
          <a:solidFill>
            <a:sysClr val="windowText" lastClr="000000"/>
          </a:solidFill>
        </a:ln>
      </xdr:spPr>
    </xdr:pic>
    <xdr:clientData/>
  </xdr:twoCellAnchor>
  <xdr:twoCellAnchor>
    <xdr:from>
      <xdr:col>0</xdr:col>
      <xdr:colOff>288636</xdr:colOff>
      <xdr:row>0</xdr:row>
      <xdr:rowOff>115455</xdr:rowOff>
    </xdr:from>
    <xdr:to>
      <xdr:col>4</xdr:col>
      <xdr:colOff>484909</xdr:colOff>
      <xdr:row>20</xdr:row>
      <xdr:rowOff>5772</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631E82B6-533E-FE57-F9DE-A528650E7862}"/>
            </a:ext>
          </a:extLst>
        </xdr:cNvPr>
        <xdr:cNvSpPr/>
      </xdr:nvSpPr>
      <xdr:spPr>
        <a:xfrm>
          <a:off x="288636" y="115455"/>
          <a:ext cx="3452091" cy="48086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779318</xdr:colOff>
      <xdr:row>3</xdr:row>
      <xdr:rowOff>121228</xdr:rowOff>
    </xdr:from>
    <xdr:to>
      <xdr:col>12</xdr:col>
      <xdr:colOff>98425</xdr:colOff>
      <xdr:row>18</xdr:row>
      <xdr:rowOff>74003</xdr:rowOff>
    </xdr:to>
    <xdr:pic>
      <xdr:nvPicPr>
        <xdr:cNvPr id="3" name="Picture 2">
          <a:extLst>
            <a:ext uri="{FF2B5EF4-FFF2-40B4-BE49-F238E27FC236}">
              <a16:creationId xmlns:a16="http://schemas.microsoft.com/office/drawing/2014/main" id="{22539C10-BB76-B618-1FCF-F2DE775CD9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1182" y="1021773"/>
          <a:ext cx="6644698" cy="3589594"/>
        </a:xfrm>
        <a:prstGeom prst="rect">
          <a:avLst/>
        </a:prstGeom>
        <a:ln w="12700">
          <a:solidFill>
            <a:sysClr val="windowText" lastClr="000000"/>
          </a:solidFill>
        </a:ln>
      </xdr:spPr>
    </xdr:pic>
    <xdr:clientData/>
  </xdr:twoCellAnchor>
  <xdr:twoCellAnchor>
    <xdr:from>
      <xdr:col>0</xdr:col>
      <xdr:colOff>86591</xdr:colOff>
      <xdr:row>1</xdr:row>
      <xdr:rowOff>17318</xdr:rowOff>
    </xdr:from>
    <xdr:to>
      <xdr:col>3</xdr:col>
      <xdr:colOff>525318</xdr:colOff>
      <xdr:row>20</xdr:row>
      <xdr:rowOff>109681</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9E9C4E77-8301-081C-DDE4-A5C6AF1DA6D8}"/>
            </a:ext>
          </a:extLst>
        </xdr:cNvPr>
        <xdr:cNvSpPr/>
      </xdr:nvSpPr>
      <xdr:spPr>
        <a:xfrm>
          <a:off x="86591" y="254000"/>
          <a:ext cx="2880591" cy="477404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Alan Murray" refreshedDate="45796.749685185183" backgroundQuery="1" createdVersion="3" refreshedVersion="8" minRefreshableVersion="3" recordCount="0" tupleCache="1" supportSubquery="1" supportAdvancedDrill="1" xr:uid="{3522BDC7-E8D9-4F2F-A015-E8C0C162FD38}">
  <cacheSource type="external" connectionId="4"/>
  <cacheFields count="1">
    <cacheField name="[tblCustomers].[Member].[Member]" caption="Member" numFmtId="0" hierarchy="2" level="1">
      <sharedItems count="2">
        <s v="[tblCustomers].[Member].&amp;[Yes]" c="Yes"/>
        <s v="[tblCustomers].[Member].&amp;[No]" c="No"/>
      </sharedItems>
    </cacheField>
  </cacheFields>
  <cacheHierarchies count="21">
    <cacheHierarchy uniqueName="[Measures]" caption="Measures" attribute="1" keyAttribute="1" defaultMemberUniqueName="[Measures].[__No measures defined]" dimensionUniqueName="[Measures]" displayFolder="" measures="1" count="1" memberValueDatatype="130" unbalanced="0"/>
    <cacheHierarchy uniqueName="[tblCustomers].[Customer]" caption="Customer" attribute="1" defaultMemberUniqueName="[tblCustomers].[Customer].[All]" allUniqueName="[tblCustomers].[Customer].[All]" dimensionUniqueName="[tblCustomers]" displayFolder="" count="2" memberValueDatatype="130" unbalanced="0"/>
    <cacheHierarchy uniqueName="[tblCustomers].[Member]" caption="Member" attribute="1" defaultMemberUniqueName="[tblCustomers].[Member].[All]" allUniqueName="[tblCustomers].[Member].[All]" allCaption="All" dimensionUniqueName="[tblCustomers]" displayFolder="" count="2" memberValueDatatype="130" unbalanced="0">
      <fieldsUsage count="2">
        <fieldUsage x="-1"/>
        <fieldUsage x="0"/>
      </fieldsUsage>
    </cacheHierarchy>
    <cacheHierarchy uniqueName="[tblCustomers].[City]" caption="City" attribute="1" defaultMemberUniqueName="[tblCustomers].[City].[All]" allUniqueName="[tblCustomers].[City].[All]" dimensionUniqueName="[tblCustomers]" displayFolder="" count="2" memberValueDatatype="130" unbalanced="0"/>
    <cacheHierarchy uniqueName="[tblCustomers].[Join Date]" caption="Join Date" attribute="1" time="1" defaultMemberUniqueName="[tblCustomers].[Join Date].[All]" allUniqueName="[tblCustomers].[Join Date].[All]" dimensionUniqueName="[tblCustomers]" displayFolder="" count="2" memberValueDatatype="7" unbalanced="0"/>
    <cacheHierarchy uniqueName="[tblProducts].[Product ID]" caption="Product ID" attribute="1" defaultMemberUniqueName="[tblProducts].[Product ID].[All]" allUniqueName="[tblProducts].[Product ID].[All]" dimensionUniqueName="[tblProducts]" displayFolder="" count="2" memberValueDatatype="20" unbalanced="0"/>
    <cacheHierarchy uniqueName="[tblProducts].[Product Name]" caption="Product Name" attribute="1" defaultMemberUniqueName="[tblProducts].[Product Name].[All]" allUniqueName="[tblProducts].[Product Name].[All]" dimensionUniqueName="[tblProducts]" displayFolder="" count="2" memberValueDatatype="130" unbalanced="0"/>
    <cacheHierarchy uniqueName="[tblProducts].[Category]" caption="Category" attribute="1" defaultMemberUniqueName="[tblProducts].[Category].[All]" allUniqueName="[tblProducts].[Category].[All]" dimensionUniqueName="[tblProducts]" displayFolder="" count="2" memberValueDatatype="130" unbalanced="0"/>
    <cacheHierarchy uniqueName="[tblProducts].[Unit Price]" caption="Unit Price" attribute="1" defaultMemberUniqueName="[tblProducts].[Unit Price].[All]" allUniqueName="[tblProducts].[Unit Price].[All]" dimensionUniqueName="[tblProducts]" displayFolder="" count="2" memberValueDatatype="5" unbalanced="0"/>
    <cacheHierarchy uniqueName="[tblProducts].[Stock Qty]" caption="Stock Qty" attribute="1" defaultMemberUniqueName="[tblProducts].[Stock Qty].[All]" allUniqueName="[tblProducts].[Stock Qty].[All]" dimensionUniqueName="[tblProducts]" displayFolder="" count="2" memberValueDatatype="20" unbalanced="0"/>
    <cacheHierarchy uniqueName="[tblSales].[Date]" caption="Date" attribute="1" time="1" defaultMemberUniqueName="[tblSales].[Date].[All]" allUniqueName="[tblSales].[Date].[All]" dimensionUniqueName="[tblSales]" displayFolder="" count="2" memberValueDatatype="7" unbalanced="0"/>
    <cacheHierarchy uniqueName="[tblSales].[Product ID]" caption="Product ID" attribute="1" defaultMemberUniqueName="[tblSales].[Product ID].[All]" allUniqueName="[tblSales].[Product ID].[All]" dimensionUniqueName="[tblSales]" displayFolder="" count="2" memberValueDatatype="20" unbalanced="0"/>
    <cacheHierarchy uniqueName="[tblSales].[Customer]" caption="Customer" attribute="1" defaultMemberUniqueName="[tblSales].[Customer].[All]" allUniqueName="[tblSales].[Customer].[All]" dimensionUniqueName="[tblSales]" displayFolder="" count="2" memberValueDatatype="130" unbalanced="0"/>
    <cacheHierarchy uniqueName="[tblSales].[Units Sold]" caption="Units Sold" attribute="1" defaultMemberUniqueName="[tblSales].[Units Sold].[All]" allUniqueName="[tblSales].[Units Sold].[All]" dimensionUniqueName="[tblSales]" displayFolder="" count="2" memberValueDatatype="20" unbalanced="0"/>
    <cacheHierarchy uniqueName="[tblSales].[Revenue]" caption="Revenue" attribute="1" defaultMemberUniqueName="[tblSales].[Revenue].[All]" allUniqueName="[tblSales].[Revenue].[All]" dimensionUniqueName="[tblSales]" displayFolder="" count="2" memberValueDatatype="5" unbalanced="0"/>
    <cacheHierarchy uniqueName="[Measures].[Sum of Revenue]" caption="Sum of Revenue" measure="1" displayFolder="" measureGroup="tblSales" count="0">
      <extLst>
        <ext xmlns:x15="http://schemas.microsoft.com/office/spreadsheetml/2010/11/main" uri="{B97F6D7D-B522-45F9-BDA1-12C45D357490}">
          <x15:cacheHierarchy aggregatedColumn="14"/>
        </ext>
      </extLst>
    </cacheHierarchy>
    <cacheHierarchy uniqueName="[Measures].[Total Revenue]" caption="Total Revenue" measure="1" displayFolder="" measureGroup="tblSales" count="0"/>
    <cacheHierarchy uniqueName="[Measures].[__XL_Count tblProducts]" caption="__XL_Count tblProducts" measure="1" displayFolder="" measureGroup="tblProducts" count="0" hidden="1"/>
    <cacheHierarchy uniqueName="[Measures].[__XL_Count tblCustomers]" caption="__XL_Count tblCustomers" measure="1" displayFolder="" measureGroup="tblCustomers" count="0" hidden="1"/>
    <cacheHierarchy uniqueName="[Measures].[__XL_Count tblSales]" caption="__XL_Count tblSales" measure="1" displayFolder="" measureGroup="tblSales" count="0" hidden="1"/>
    <cacheHierarchy uniqueName="[Measures].[__No measures defined]" caption="__No measures defined" measure="1" displayFolder="" count="0" hidden="1"/>
  </cacheHierarchies>
  <kpis count="0"/>
  <tupleCache>
    <sets count="3">
      <set count="1" maxRank="1" setDefinition="{[tblCustomers].[Member].[All]}">
        <tpls c="1">
          <tpl hier="2" item="4294967295"/>
        </tpls>
      </set>
      <set count="1" maxRank="1" setDefinition="{[tblCustomers].[Member].&amp;[Yes]}">
        <tpls c="1">
          <tpl fld="0" item="0"/>
        </tpls>
      </set>
      <set count="1" maxRank="1" setDefinition="{[tblCustomers].[Member].&amp;[No]}">
        <tpls c="1">
          <tpl fld="0" item="1"/>
        </tpls>
      </set>
    </se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an Murray" refreshedDate="45796.754100347222" backgroundQuery="1" createdVersion="8" refreshedVersion="8" minRefreshableVersion="3" recordCount="0" supportSubquery="1" supportAdvancedDrill="1" xr:uid="{081F8469-61BB-4FDE-B7C7-532FA6BAB69D}">
  <cacheSource type="external" connectionId="4"/>
  <cacheFields count="5">
    <cacheField name="[tblCustomers].[Customer].[Customer]" caption="Customer" numFmtId="0" level="1">
      <sharedItems count="2">
        <s v="Luca Bianchi"/>
        <s v="Marco Neri"/>
      </sharedItems>
    </cacheField>
    <cacheField name="[Measures].[Sum of Revenue]" caption="Sum of Revenue" numFmtId="0" hierarchy="14" level="32767"/>
    <cacheField name="[tblCustomers].[City].[City]" caption="City" numFmtId="0" hierarchy="2" level="1">
      <sharedItems containsSemiMixedTypes="0" containsNonDate="0" containsString="0"/>
    </cacheField>
    <cacheField name="[tblCustomers].[Member].[Member]" caption="Member" numFmtId="0" hierarchy="1" level="1">
      <sharedItems containsSemiMixedTypes="0" containsNonDate="0" containsString="0"/>
    </cacheField>
    <cacheField name="Dummy0" numFmtId="0" hierarchy="20" level="32767">
      <extLst>
        <ext xmlns:x14="http://schemas.microsoft.com/office/spreadsheetml/2009/9/main" uri="{63CAB8AC-B538-458d-9737-405883B0398D}">
          <x14:cacheField ignore="1"/>
        </ext>
      </extLst>
    </cacheField>
  </cacheFields>
  <cacheHierarchies count="21">
    <cacheHierarchy uniqueName="[tblCustomers].[Customer]" caption="Customer" attribute="1" defaultMemberUniqueName="[tblCustomers].[Customer].[All]" allUniqueName="[tblCustomers].[Customer].[All]" dimensionUniqueName="[tblCustomers]" displayFolder="" count="2" memberValueDatatype="130" unbalanced="0">
      <fieldsUsage count="2">
        <fieldUsage x="-1"/>
        <fieldUsage x="0"/>
      </fieldsUsage>
    </cacheHierarchy>
    <cacheHierarchy uniqueName="[tblCustomers].[Member]" caption="Member" attribute="1" defaultMemberUniqueName="[tblCustomers].[Member].[All]" allUniqueName="[tblCustomers].[Member].[All]" dimensionUniqueName="[tblCustomers]" displayFolder="" count="2" memberValueDatatype="130" unbalanced="0">
      <fieldsUsage count="2">
        <fieldUsage x="-1"/>
        <fieldUsage x="3"/>
      </fieldsUsage>
    </cacheHierarchy>
    <cacheHierarchy uniqueName="[tblCustomers].[City]" caption="City" attribute="1" defaultMemberUniqueName="[tblCustomers].[City].[All]" allUniqueName="[tblCustomers].[City].[All]" dimensionUniqueName="[tblCustomers]" displayFolder="" count="2" memberValueDatatype="130" unbalanced="0">
      <fieldsUsage count="2">
        <fieldUsage x="-1"/>
        <fieldUsage x="2"/>
      </fieldsUsage>
    </cacheHierarchy>
    <cacheHierarchy uniqueName="[tblCustomers].[Join Date]" caption="Join Date" attribute="1" time="1" defaultMemberUniqueName="[tblCustomers].[Join Date].[All]" allUniqueName="[tblCustomers].[Join Date].[All]" dimensionUniqueName="[tblCustomers]" displayFolder="" count="0" memberValueDatatype="7"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0" memberValueDatatype="130" unbalanced="0"/>
    <cacheHierarchy uniqueName="[tblProducts].[Category]" caption="Category" attribute="1" defaultMemberUniqueName="[tblProducts].[Category].[All]" allUniqueName="[tblProducts].[Category].[All]" dimensionUniqueName="[tblProducts]" displayFolder="" count="0" memberValueDatatype="130" unbalanced="0"/>
    <cacheHierarchy uniqueName="[tblProducts].[Unit Price]" caption="Unit Price" attribute="1" defaultMemberUniqueName="[tblProducts].[Unit Price].[All]" allUniqueName="[tblProducts].[Unit Price].[All]" dimensionUniqueName="[tblProducts]" displayFolder="" count="0" memberValueDatatype="5" unbalanced="0"/>
    <cacheHierarchy uniqueName="[tblProducts].[Stock Qty]" caption="Stock Qty" attribute="1" defaultMemberUniqueName="[tblProducts].[Stock Qty].[All]" allUniqueName="[tblProducts].[Stock Qty].[All]" dimensionUniqueName="[tblProducts]" displayFolder="" count="0" memberValueDatatype="20" unbalanced="0"/>
    <cacheHierarchy uniqueName="[tblSales].[Date]" caption="Date" attribute="1" time="1" defaultMemberUniqueName="[tblSales].[Date].[All]" allUniqueName="[tblSales].[Date].[All]" dimensionUniqueName="[tblSales]" displayFolder="" count="0" memberValueDatatype="7" unbalanced="0"/>
    <cacheHierarchy uniqueName="[tblSales].[Product ID]" caption="Product ID" attribute="1" defaultMemberUniqueName="[tblSales].[Product ID].[All]" allUniqueName="[tblSales].[Product ID].[All]" dimensionUniqueName="[tblSales]" displayFolder="" count="0" memberValueDatatype="20" unbalanced="0"/>
    <cacheHierarchy uniqueName="[tblSales].[Customer]" caption="Customer" attribute="1" defaultMemberUniqueName="[tblSales].[Customer].[All]" allUniqueName="[tblSales].[Customer].[All]" dimensionUniqueName="[tblSales]" displayFolder="" count="0" memberValueDatatype="130" unbalanced="0"/>
    <cacheHierarchy uniqueName="[tblSales].[Units Sold]" caption="Units Sold" attribute="1" defaultMemberUniqueName="[tblSales].[Units Sold].[All]" allUniqueName="[tblSales].[Units Sold].[All]" dimensionUniqueName="[tblSales]" displayFolder="" count="0" memberValueDatatype="20" unbalanced="0"/>
    <cacheHierarchy uniqueName="[tblSales].[Revenue]" caption="Revenue" attribute="1" defaultMemberUniqueName="[tblSales].[Revenue].[All]" allUniqueName="[tblSales].[Revenue].[All]" dimensionUniqueName="[tblSales]" displayFolder="" count="0" memberValueDatatype="5" unbalanced="0"/>
    <cacheHierarchy uniqueName="[Measures].[Sum of Revenue]" caption="Sum of Revenue" measure="1" displayFolder="" measureGroup="tblSales" count="0" oneField="1">
      <fieldsUsage count="1">
        <fieldUsage x="1"/>
      </fieldsUsage>
      <extLst>
        <ext xmlns:x15="http://schemas.microsoft.com/office/spreadsheetml/2010/11/main" uri="{B97F6D7D-B522-45F9-BDA1-12C45D357490}">
          <x15:cacheHierarchy aggregatedColumn="13"/>
        </ext>
      </extLst>
    </cacheHierarchy>
    <cacheHierarchy uniqueName="[Measures].[Total Revenue]" caption="Total Revenue" measure="1" displayFolder="" measureGroup="tblSales" count="0"/>
    <cacheHierarchy uniqueName="[Measures].[__XL_Count tblProducts]" caption="__XL_Count tblProducts" measure="1" displayFolder="" measureGroup="tblProducts" count="0" hidden="1"/>
    <cacheHierarchy uniqueName="[Measures].[__XL_Count tblCustomers]" caption="__XL_Count tblCustomers" measure="1" displayFolder="" measureGroup="tblCustomers" count="0" hidden="1"/>
    <cacheHierarchy uniqueName="[Measures].[__XL_Count tblSales]" caption="__XL_Count tblSales" measure="1" displayFolder="" measureGroup="tblSales" count="0" hidden="1"/>
    <cacheHierarchy uniqueName="[Measures].[__No measures defined]" caption="__No measures defined" measure="1" displayFolder="" count="0" hidden="1"/>
    <cacheHierarchy uniqueName="Dummy0" caption="Customer" measure="1" count="0">
      <extLst>
        <ext xmlns:x14="http://schemas.microsoft.com/office/spreadsheetml/2009/9/main" uri="{8CF416AD-EC4C-4aba-99F5-12A058AE0983}">
          <x14:cacheHierarchy ignore="1"/>
        </ext>
      </extLst>
    </cacheHierarchy>
  </cacheHierarchies>
  <kpis count="0"/>
  <dimensions count="4">
    <dimension measure="1" name="Measures" uniqueName="[Measures]" caption="Measures"/>
    <dimension name="tblCustomers" uniqueName="[tblCustomers]" caption="tblCustomers"/>
    <dimension name="tblProducts" uniqueName="[tblProducts]" caption="tblProducts"/>
    <dimension name="tblSales" uniqueName="[tblSales]" caption="tblSales"/>
  </dimensions>
  <measureGroups count="3">
    <measureGroup name="tblCustomers" caption="tblCustomers"/>
    <measureGroup name="tblProducts" caption="tblProducts"/>
    <measureGroup name="tblSales" caption="tblSales"/>
  </measureGroups>
  <maps count="4">
    <map measureGroup="0" dimension="1"/>
    <map measureGroup="1" dimension="2"/>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an Murray" refreshedDate="45796.754100925929" backgroundQuery="1" createdVersion="8" refreshedVersion="8" minRefreshableVersion="3" recordCount="0" supportSubquery="1" supportAdvancedDrill="1" xr:uid="{DA61195C-93E8-415D-ACBE-096250932E83}">
  <cacheSource type="external" connectionId="4"/>
  <cacheFields count="3">
    <cacheField name="[Measures].[Total Revenue]" caption="Total Revenue" numFmtId="0" hierarchy="15" level="32767"/>
    <cacheField name="[tblProducts].[Product Name].[Product Name]" caption="Product Name" numFmtId="0" hierarchy="5" level="1">
      <sharedItems count="5">
        <s v="Leonardo Puzzle"/>
        <s v="Lunar Globe"/>
        <s v="Robot Kit"/>
        <s v="Solar Watch"/>
        <s v="Space Poster"/>
      </sharedItems>
    </cacheField>
    <cacheField name="[tblCustomers].[Member].[Member]" caption="Member" numFmtId="0" hierarchy="1" level="1">
      <sharedItems containsSemiMixedTypes="0" containsNonDate="0" containsString="0"/>
    </cacheField>
  </cacheFields>
  <cacheHierarchies count="20">
    <cacheHierarchy uniqueName="[tblCustomers].[Customer]" caption="Customer" attribute="1" defaultMemberUniqueName="[tblCustomers].[Customer].[All]" allUniqueName="[tblCustomers].[Customer].[All]" dimensionUniqueName="[tblCustomers]" displayFolder="" count="0" memberValueDatatype="130" unbalanced="0"/>
    <cacheHierarchy uniqueName="[tblCustomers].[Member]" caption="Member" attribute="1" defaultMemberUniqueName="[tblCustomers].[Member].[All]" allUniqueName="[tblCustomers].[Member].[All]" dimensionUniqueName="[tblCustomers]" displayFolder="" count="2" memberValueDatatype="130" unbalanced="0">
      <fieldsUsage count="2">
        <fieldUsage x="-1"/>
        <fieldUsage x="2"/>
      </fieldsUsage>
    </cacheHierarchy>
    <cacheHierarchy uniqueName="[tblCustomers].[City]" caption="City" attribute="1" defaultMemberUniqueName="[tblCustomers].[City].[All]" allUniqueName="[tblCustomers].[City].[All]" dimensionUniqueName="[tblCustomers]" displayFolder="" count="0" memberValueDatatype="130" unbalanced="0"/>
    <cacheHierarchy uniqueName="[tblCustomers].[Join Date]" caption="Join Date" attribute="1" time="1" defaultMemberUniqueName="[tblCustomers].[Join Date].[All]" allUniqueName="[tblCustomers].[Join Date].[All]" dimensionUniqueName="[tblCustomers]" displayFolder="" count="0" memberValueDatatype="7"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2" memberValueDatatype="130" unbalanced="0">
      <fieldsUsage count="2">
        <fieldUsage x="-1"/>
        <fieldUsage x="1"/>
      </fieldsUsage>
    </cacheHierarchy>
    <cacheHierarchy uniqueName="[tblProducts].[Category]" caption="Category" attribute="1" defaultMemberUniqueName="[tblProducts].[Category].[All]" allUniqueName="[tblProducts].[Category].[All]" dimensionUniqueName="[tblProducts]" displayFolder="" count="0" memberValueDatatype="130" unbalanced="0"/>
    <cacheHierarchy uniqueName="[tblProducts].[Unit Price]" caption="Unit Price" attribute="1" defaultMemberUniqueName="[tblProducts].[Unit Price].[All]" allUniqueName="[tblProducts].[Unit Price].[All]" dimensionUniqueName="[tblProducts]" displayFolder="" count="0" memberValueDatatype="5" unbalanced="0"/>
    <cacheHierarchy uniqueName="[tblProducts].[Stock Qty]" caption="Stock Qty" attribute="1" defaultMemberUniqueName="[tblProducts].[Stock Qty].[All]" allUniqueName="[tblProducts].[Stock Qty].[All]" dimensionUniqueName="[tblProducts]" displayFolder="" count="0" memberValueDatatype="20" unbalanced="0"/>
    <cacheHierarchy uniqueName="[tblSales].[Date]" caption="Date" attribute="1" time="1" defaultMemberUniqueName="[tblSales].[Date].[All]" allUniqueName="[tblSales].[Date].[All]" dimensionUniqueName="[tblSales]" displayFolder="" count="0" memberValueDatatype="7" unbalanced="0"/>
    <cacheHierarchy uniqueName="[tblSales].[Product ID]" caption="Product ID" attribute="1" defaultMemberUniqueName="[tblSales].[Product ID].[All]" allUniqueName="[tblSales].[Product ID].[All]" dimensionUniqueName="[tblSales]" displayFolder="" count="0" memberValueDatatype="20" unbalanced="0"/>
    <cacheHierarchy uniqueName="[tblSales].[Customer]" caption="Customer" attribute="1" defaultMemberUniqueName="[tblSales].[Customer].[All]" allUniqueName="[tblSales].[Customer].[All]" dimensionUniqueName="[tblSales]" displayFolder="" count="0" memberValueDatatype="130" unbalanced="0"/>
    <cacheHierarchy uniqueName="[tblSales].[Units Sold]" caption="Units Sold" attribute="1" defaultMemberUniqueName="[tblSales].[Units Sold].[All]" allUniqueName="[tblSales].[Units Sold].[All]" dimensionUniqueName="[tblSales]" displayFolder="" count="0" memberValueDatatype="20" unbalanced="0"/>
    <cacheHierarchy uniqueName="[tblSales].[Revenue]" caption="Revenue" attribute="1" defaultMemberUniqueName="[tblSales].[Revenue].[All]" allUniqueName="[tblSales].[Revenue].[All]" dimensionUniqueName="[tblSales]" displayFolder="" count="0" memberValueDatatype="5" unbalanced="0"/>
    <cacheHierarchy uniqueName="[Measures].[Sum of Revenue]" caption="Sum of Revenue" measure="1" displayFolder="" measureGroup="tblSales" count="0">
      <extLst>
        <ext xmlns:x15="http://schemas.microsoft.com/office/spreadsheetml/2010/11/main" uri="{B97F6D7D-B522-45F9-BDA1-12C45D357490}">
          <x15:cacheHierarchy aggregatedColumn="13"/>
        </ext>
      </extLst>
    </cacheHierarchy>
    <cacheHierarchy uniqueName="[Measures].[Total Revenue]" caption="Total Revenue" measure="1" displayFolder="" measureGroup="tblSales" count="0" oneField="1">
      <fieldsUsage count="1">
        <fieldUsage x="0"/>
      </fieldsUsage>
    </cacheHierarchy>
    <cacheHierarchy uniqueName="[Measures].[__XL_Count tblProducts]" caption="__XL_Count tblProducts" measure="1" displayFolder="" measureGroup="tblProducts" count="0" hidden="1"/>
    <cacheHierarchy uniqueName="[Measures].[__XL_Count tblCustomers]" caption="__XL_Count tblCustomers" measure="1" displayFolder="" measureGroup="tblCustomers" count="0" hidden="1"/>
    <cacheHierarchy uniqueName="[Measures].[__XL_Count tblSales]" caption="__XL_Count tblSales" measure="1" displayFolder="" measureGroup="tblSales" count="0" hidden="1"/>
    <cacheHierarchy uniqueName="[Measures].[__No measures defined]" caption="__No measures defined" measure="1" displayFolder="" count="0" hidden="1"/>
  </cacheHierarchies>
  <kpis count="0"/>
  <dimensions count="4">
    <dimension measure="1" name="Measures" uniqueName="[Measures]" caption="Measures"/>
    <dimension name="tblCustomers" uniqueName="[tblCustomers]" caption="tblCustomers"/>
    <dimension name="tblProducts" uniqueName="[tblProducts]" caption="tblProducts"/>
    <dimension name="tblSales" uniqueName="[tblSales]" caption="tblSales"/>
  </dimensions>
  <measureGroups count="3">
    <measureGroup name="tblCustomers" caption="tblCustomers"/>
    <measureGroup name="tblProducts" caption="tblProducts"/>
    <measureGroup name="tblSales" caption="tblSales"/>
  </measureGroups>
  <maps count="4">
    <map measureGroup="0" dimension="1"/>
    <map measureGroup="1" dimension="2"/>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an Murray" refreshedDate="45796.440886111108" backgroundQuery="1" createdVersion="3" refreshedVersion="8" minRefreshableVersion="3" recordCount="0" supportSubquery="1" supportAdvancedDrill="1" xr:uid="{CD381C1A-06CF-48EE-82F8-809E773FCEE0}">
  <cacheSource type="external" connectionId="4">
    <extLst>
      <ext xmlns:x14="http://schemas.microsoft.com/office/spreadsheetml/2009/9/main" uri="{F057638F-6D5F-4e77-A914-E7F072B9BCA8}">
        <x14:sourceConnection name="ThisWorkbookDataModel"/>
      </ext>
    </extLst>
  </cacheSource>
  <cacheFields count="0"/>
  <cacheHierarchies count="20">
    <cacheHierarchy uniqueName="[tblCustomers].[Customer]" caption="Customer" attribute="1" defaultMemberUniqueName="[tblCustomers].[Customer].[All]" allUniqueName="[tblCustomers].[Customer].[All]" dimensionUniqueName="[tblCustomers]" displayFolder="" count="0" memberValueDatatype="130" unbalanced="0"/>
    <cacheHierarchy uniqueName="[tblCustomers].[Member]" caption="Member" attribute="1" defaultMemberUniqueName="[tblCustomers].[Member].[All]" allUniqueName="[tblCustomers].[Member].[All]" dimensionUniqueName="[tblCustomers]" displayFolder="" count="2" memberValueDatatype="130" unbalanced="0"/>
    <cacheHierarchy uniqueName="[tblCustomers].[City]" caption="City" attribute="1" defaultMemberUniqueName="[tblCustomers].[City].[All]" allUniqueName="[tblCustomers].[City].[All]" dimensionUniqueName="[tblCustomers]" displayFolder="" count="0" memberValueDatatype="130" unbalanced="0"/>
    <cacheHierarchy uniqueName="[tblCustomers].[Join Date]" caption="Join Date" attribute="1" time="1" defaultMemberUniqueName="[tblCustomers].[Join Date].[All]" allUniqueName="[tblCustomers].[Join Date].[All]" dimensionUniqueName="[tblCustomers]" displayFolder="" count="0" memberValueDatatype="7" unbalanced="0"/>
    <cacheHierarchy uniqueName="[tblProducts].[Product ID]" caption="Product ID" attribute="1" defaultMemberUniqueName="[tblProducts].[Product ID].[All]" allUniqueName="[tblProducts].[Product ID].[All]" dimensionUniqueName="[tblProducts]" displayFolder="" count="0" memberValueDatatype="20" unbalanced="0"/>
    <cacheHierarchy uniqueName="[tblProducts].[Product Name]" caption="Product Name" attribute="1" defaultMemberUniqueName="[tblProducts].[Product Name].[All]" allUniqueName="[tblProducts].[Product Name].[All]" dimensionUniqueName="[tblProducts]" displayFolder="" count="0" memberValueDatatype="130" unbalanced="0"/>
    <cacheHierarchy uniqueName="[tblProducts].[Category]" caption="Category" attribute="1" defaultMemberUniqueName="[tblProducts].[Category].[All]" allUniqueName="[tblProducts].[Category].[All]" dimensionUniqueName="[tblProducts]" displayFolder="" count="0" memberValueDatatype="130" unbalanced="0"/>
    <cacheHierarchy uniqueName="[tblProducts].[Unit Price]" caption="Unit Price" attribute="1" defaultMemberUniqueName="[tblProducts].[Unit Price].[All]" allUniqueName="[tblProducts].[Unit Price].[All]" dimensionUniqueName="[tblProducts]" displayFolder="" count="0" memberValueDatatype="5" unbalanced="0"/>
    <cacheHierarchy uniqueName="[tblProducts].[Stock Qty]" caption="Stock Qty" attribute="1" defaultMemberUniqueName="[tblProducts].[Stock Qty].[All]" allUniqueName="[tblProducts].[Stock Qty].[All]" dimensionUniqueName="[tblProducts]" displayFolder="" count="0" memberValueDatatype="20" unbalanced="0"/>
    <cacheHierarchy uniqueName="[tblSales].[Date]" caption="Date" attribute="1" time="1" defaultMemberUniqueName="[tblSales].[Date].[All]" allUniqueName="[tblSales].[Date].[All]" dimensionUniqueName="[tblSales]" displayFolder="" count="0" memberValueDatatype="7" unbalanced="0"/>
    <cacheHierarchy uniqueName="[tblSales].[Product ID]" caption="Product ID" attribute="1" defaultMemberUniqueName="[tblSales].[Product ID].[All]" allUniqueName="[tblSales].[Product ID].[All]" dimensionUniqueName="[tblSales]" displayFolder="" count="0" memberValueDatatype="20" unbalanced="0"/>
    <cacheHierarchy uniqueName="[tblSales].[Customer]" caption="Customer" attribute="1" defaultMemberUniqueName="[tblSales].[Customer].[All]" allUniqueName="[tblSales].[Customer].[All]" dimensionUniqueName="[tblSales]" displayFolder="" count="0" memberValueDatatype="130" unbalanced="0"/>
    <cacheHierarchy uniqueName="[tblSales].[Units Sold]" caption="Units Sold" attribute="1" defaultMemberUniqueName="[tblSales].[Units Sold].[All]" allUniqueName="[tblSales].[Units Sold].[All]" dimensionUniqueName="[tblSales]" displayFolder="" count="0" memberValueDatatype="20" unbalanced="0"/>
    <cacheHierarchy uniqueName="[tblSales].[Revenue]" caption="Revenue" attribute="1" defaultMemberUniqueName="[tblSales].[Revenue].[All]" allUniqueName="[tblSales].[Revenue].[All]" dimensionUniqueName="[tblSales]" displayFolder="" count="0" memberValueDatatype="5" unbalanced="0"/>
    <cacheHierarchy uniqueName="[Measures].[Sum of Revenue]" caption="Sum of Revenue" measure="1" displayFolder="" measureGroup="tblSales" count="0">
      <extLst>
        <ext xmlns:x15="http://schemas.microsoft.com/office/spreadsheetml/2010/11/main" uri="{B97F6D7D-B522-45F9-BDA1-12C45D357490}">
          <x15:cacheHierarchy aggregatedColumn="13"/>
        </ext>
      </extLst>
    </cacheHierarchy>
    <cacheHierarchy uniqueName="[Measures].[Total Revenue]" caption="Total Revenue" measure="1" displayFolder="" measureGroup="tblSales" count="0"/>
    <cacheHierarchy uniqueName="[Measures].[__XL_Count tblProducts]" caption="__XL_Count tblProducts" measure="1" displayFolder="" measureGroup="tblProducts" count="0" hidden="1"/>
    <cacheHierarchy uniqueName="[Measures].[__XL_Count tblCustomers]" caption="__XL_Count tblCustomers" measure="1" displayFolder="" measureGroup="tblCustomers" count="0" hidden="1"/>
    <cacheHierarchy uniqueName="[Measures].[__XL_Count tblSales]" caption="__XL_Count tblSales" measure="1" displayFolder="" measureGroup="tblSale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43612637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83B8A1F-29A4-4F46-98C2-2687C0EF1248}" name="PivotTable2" cacheId="294" applyNumberFormats="0" applyBorderFormats="0" applyFontFormats="0" applyPatternFormats="0" applyAlignmentFormats="0" applyWidthHeightFormats="1" dataCaption="Values" tag="31b276b4-122c-48c4-9b8b-36521fc99bee" updatedVersion="8" minRefreshableVersion="3" useAutoFormatting="1" subtotalHiddenItems="1" itemPrintTitles="1" createdVersion="8" indent="0" multipleFieldFilters="0" rowHeaderCaption="Customer Name">
  <location ref="D5:F8" firstHeaderRow="0" firstDataRow="1" firstDataCol="1"/>
  <pivotFields count="5">
    <pivotField axis="axisRow" allDrilled="1" showAll="0" dataSourceSort="1" defaultAttributeDrillState="1">
      <items count="3">
        <item x="0"/>
        <item x="1"/>
        <item t="default"/>
      </items>
    </pivotField>
    <pivotField dataField="1" showAll="0"/>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0"/>
  </rowFields>
  <rowItems count="3">
    <i>
      <x/>
    </i>
    <i>
      <x v="1"/>
    </i>
    <i t="grand">
      <x/>
    </i>
  </rowItems>
  <colFields count="1">
    <field x="-2"/>
  </colFields>
  <colItems count="2">
    <i>
      <x/>
    </i>
    <i i="1">
      <x v="1"/>
    </i>
  </colItems>
  <dataFields count="2">
    <dataField name="Total Revenue" fld="1" baseField="0" baseItem="0"/>
    <dataField name="Sum of Revenue" fld="4" showDataAs="percentOfTotal" baseField="0" baseItem="0" numFmtId="10">
      <extLst>
        <ext xmlns:x14="http://schemas.microsoft.com/office/spreadsheetml/2009/9/main" uri="{E15A36E0-9728-4e99-A89B-3F7291B0FE68}">
          <x14:dataField sourceField="1" uniqueName="[__Xl2].[Measures].[Sum of Revenue]"/>
        </ext>
      </extLst>
    </dataField>
  </dataFields>
  <pivotHierarchies count="21">
    <pivotHierarchy dragToData="1"/>
    <pivotHierarchy multipleItemSelectionAllowed="1" dragToData="1">
      <members count="1" level="1">
        <member name="[tblCustomers].[Member].&amp;[No]"/>
      </members>
    </pivotHierarchy>
    <pivotHierarchy multipleItemSelectionAllowed="1" dragToData="1">
      <members count="1" level="1">
        <member name="[tblCustomers].[City].&amp;[Turi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Revenu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Medium5"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Customers]"/>
        <x15:activeTabTopLevelEntity name="[tblProducts]"/>
        <x15:activeTabTopLevelEntity name="[tblSales]"/>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7C45924-2925-4317-B333-99EF5189C29A}" name="PivotTable1" cacheId="297" applyNumberFormats="0" applyBorderFormats="0" applyFontFormats="0" applyPatternFormats="0" applyAlignmentFormats="0" applyWidthHeightFormats="1" dataCaption="Values" tag="e48f9160-963c-4a11-aea1-14a90997c0d5" updatedVersion="8" minRefreshableVersion="3" useAutoFormatting="1" subtotalHiddenItems="1" itemPrintTitles="1" createdVersion="8" indent="0" multipleFieldFilters="0" chartFormat="7">
  <location ref="A1:B7" firstHeaderRow="1" firstDataRow="1" firstDataCol="1"/>
  <pivotFields count="3">
    <pivotField dataField="1" showAll="0"/>
    <pivotField axis="axisRow" allDrilled="1" showAll="0" dataSourceSort="1" defaultAttributeDrillState="1">
      <items count="6">
        <item x="0"/>
        <item x="1"/>
        <item x="2"/>
        <item x="3"/>
        <item x="4"/>
        <item t="default"/>
      </items>
    </pivotField>
    <pivotField allDrilled="1" showAll="0" dataSourceSort="1" defaultAttributeDrillState="1"/>
  </pivotFields>
  <rowFields count="1">
    <field x="1"/>
  </rowFields>
  <rowItems count="6">
    <i>
      <x/>
    </i>
    <i>
      <x v="1"/>
    </i>
    <i>
      <x v="2"/>
    </i>
    <i>
      <x v="3"/>
    </i>
    <i>
      <x v="4"/>
    </i>
    <i t="grand">
      <x/>
    </i>
  </rowItems>
  <colItems count="1">
    <i/>
  </colItems>
  <dataFields count="1">
    <dataField fld="0" subtotal="count" baseField="0" baseItem="0"/>
  </dataFields>
  <chartFormats count="1">
    <chartFormat chart="3" format="2" series="1">
      <pivotArea type="data" outline="0" fieldPosition="0">
        <references count="1">
          <reference field="4294967294" count="1" selected="0">
            <x v="0"/>
          </reference>
        </references>
      </pivotArea>
    </chartFormat>
  </chartFormats>
  <pivotHierarchies count="20">
    <pivotHierarchy dragToData="1"/>
    <pivotHierarchy multipleItemSelectionAllowed="1" dragToData="1">
      <members count="1" level="1">
        <member name="[tblCustomers].[Member].&amp;[No]"/>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Sales]"/>
        <x15:activeTabTopLevelEntity name="[tblProducts]"/>
        <x15:activeTabTopLevelEntity name="[tblCustomers]"/>
      </x15:pivotTableUISettings>
    </ext>
    <ext xmlns:xpdl="http://schemas.microsoft.com/office/spreadsheetml/2016/pivotdefaultlayout" uri="{747A6164-185A-40DC-8AA5-F01512510D54}">
      <xpdl:pivotTableDefinition16/>
    </ext>
  </extLst>
</pivotTableDefinition>
</file>

<file path=xl/richData/_rels/rdRichValueWebImage.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1.1a33b5115bfc290abc8869de29ebd567"/><Relationship Id="rId7" Type="http://schemas.openxmlformats.org/officeDocument/2006/relationships/hyperlink" Target="https://computergaga.com/images/marco.png" TargetMode="External"/><Relationship Id="rId2" Type="http://schemas.openxmlformats.org/officeDocument/2006/relationships/hyperlink" Target="https://www.bing.com/images/search?form=xlimg&amp;q=United%20Kingdom" TargetMode="External"/><Relationship Id="rId1" Type="http://schemas.openxmlformats.org/officeDocument/2006/relationships/hyperlink" Target="https://www.bing.com/th?id=OSK.1a33b5115bfc290abc8869de29ebd567&amp;qlt=95" TargetMode="External"/><Relationship Id="rId6" Type="http://schemas.openxmlformats.org/officeDocument/2006/relationships/image" Target="../media/image2.YyStd3n6FeCyDWZVKn54i8IqezKRsFpq7XThd1PUiDk"/><Relationship Id="rId5" Type="http://schemas.openxmlformats.org/officeDocument/2006/relationships/hyperlink" Target="https://www.bing.com/images/search?form=xlimg&amp;q=Italy" TargetMode="External"/><Relationship Id="rId4" Type="http://schemas.openxmlformats.org/officeDocument/2006/relationships/hyperlink" Target="https://www.bing.com/th?id=OSK.YyStd3n6FeCyDWZVKn54i8IqezKRsFpq7XThd1PUiDk&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blip r:id="rId3"/>
  </webImageSrd>
  <webImageSrd>
    <address r:id="rId4"/>
    <moreImagesAddress r:id="rId5"/>
    <blip r:id="rId6"/>
  </webImageSrd>
  <webImageSrd>
    <address r:id="rId7"/>
    <blip r:id="rId8"/>
  </webImageSrd>
</webImagesSrd>
</file>

<file path=xl/richData/rdarray.xml><?xml version="1.0" encoding="utf-8"?>
<arrayData xmlns="http://schemas.microsoft.com/office/spreadsheetml/2017/richdata2" count="8">
  <a r="2">
    <v t="r">20</v>
    <v t="r">21</v>
  </a>
  <a r="1">
    <v t="s">English language</v>
  </a>
  <a r="4">
    <v t="r">40</v>
    <v t="r">41</v>
    <v t="r">42</v>
    <v t="r">43</v>
  </a>
  <a r="2">
    <v t="s">Greenwich Mean Time</v>
    <v t="s">Western European Time</v>
  </a>
  <a r="2">
    <v t="r">71</v>
    <v t="r">72</v>
  </a>
  <a r="1">
    <v t="s">Italian language</v>
  </a>
  <a r="20">
    <v t="r">89</v>
    <v t="r">90</v>
    <v t="r">91</v>
    <v t="r">92</v>
    <v t="r">93</v>
    <v t="r">94</v>
    <v t="r">95</v>
    <v t="r">96</v>
    <v t="r">97</v>
    <v t="r">98</v>
    <v t="r">99</v>
    <v t="r">100</v>
    <v t="r">101</v>
    <v t="r">102</v>
    <v t="r">103</v>
    <v t="r">104</v>
    <v t="r">105</v>
    <v t="r">106</v>
    <v t="r">107</v>
    <v t="r">108</v>
  </a>
  <a r="2">
    <v t="s">UTC+02:00</v>
    <v t="s">UTC+01:00</v>
  </a>
</arrayData>
</file>

<file path=xl/richData/rdrichvalue.xml><?xml version="1.0" encoding="utf-8"?>
<rvData xmlns="http://schemas.microsoft.com/office/spreadsheetml/2017/richdata" count="119">
  <rv s="0">
    <v>536870912</v>
    <v>United Kingdom</v>
    <v>b1a5155a-6bb2-4646-8f7c-3e6b3a53c831</v>
    <v>en-GB</v>
    <v>Map</v>
  </rv>
  <rv s="1">
    <fb>0.71714878141404492</fb>
    <v>23</v>
  </rv>
  <rv s="1">
    <fb>242495</fb>
    <v>24</v>
  </rv>
  <rv s="1">
    <fb>148000</fb>
    <v>24</v>
  </rv>
  <rv s="1">
    <fb>11</fb>
    <v>25</v>
  </rv>
  <rv s="1">
    <fb>44</fb>
    <v>26</v>
  </rv>
  <rv s="0">
    <v>536870912</v>
    <v>London</v>
    <v>8e0ba7b6-4225-fa8a-6369-1b5294e602a5</v>
    <v>en-GB</v>
    <v>Map</v>
  </rv>
  <rv s="1">
    <fb>379024.78700000001</fb>
    <v>24</v>
  </rv>
  <rv s="1">
    <fb>119.622711300166</fb>
    <v>27</v>
  </rv>
  <rv s="1">
    <fb>1.7381046008651101E-2</fb>
    <v>23</v>
  </rv>
  <rv s="1">
    <fb>5129.5277927901998</fb>
    <v>24</v>
  </rv>
  <rv s="1">
    <fb>1.68</fb>
    <v>25</v>
  </rv>
  <rv s="1">
    <fb>0.130657628239573</fb>
    <v>23</v>
  </rv>
  <rv s="1">
    <fb>80.351771267255202</fb>
    <v>28</v>
  </rv>
  <rv s="1">
    <fb>1.46</fb>
    <v>29</v>
  </rv>
  <rv s="1">
    <fb>2827113184695.5801</fb>
    <v>30</v>
  </rv>
  <rv s="1">
    <fb>1.0115456</fb>
    <v>23</v>
  </rv>
  <rv s="1">
    <fb>0.59995569999999998</fb>
    <v>23</v>
  </rv>
  <rv s="2">
    <v>0</v>
    <v>21</v>
    <v>2</v>
    <v>7</v>
    <v>0</v>
    <v>Image of United Kingdom</v>
  </rv>
  <rv s="1">
    <fb>3.6</fb>
    <v>28</v>
  </rv>
  <rv s="0">
    <v>805306368</v>
    <v>Charles III (Monarch)</v>
    <v>afc6f6a9-5b55-9178-3e6f-2c8b6d16ee9c</v>
    <v>en-GB</v>
    <v>Generic</v>
  </rv>
  <rv s="0">
    <v>805306368</v>
    <v>Keir Starmer (Prime minister)</v>
    <v>63a6ef59-71fd-db08-08c6-d47d973d47fb</v>
    <v>en-GB</v>
    <v>Generic</v>
  </rv>
  <rv s="3">
    <v>0</v>
  </rv>
  <rv s="4">
    <v>https://www.bing.com/search?q=united+kingdom&amp;form=skydnc</v>
    <v>Learn more on Bing</v>
  </rv>
  <rv s="1">
    <fb>81.256097560975604</fb>
    <v>28</v>
  </rv>
  <rv s="1">
    <fb>1868152970000</fb>
    <v>30</v>
  </rv>
  <rv s="1">
    <fb>7</fb>
    <v>28</v>
  </rv>
  <rv s="1">
    <fb>10.130000000000001</fb>
    <v>29</v>
  </rv>
  <rv s="3">
    <v>1</v>
  </rv>
  <rv s="1">
    <fb>0.14794489889999998</fb>
    <v>23</v>
  </rv>
  <rv s="1">
    <fb>2.8117000000000001</fb>
    <v>25</v>
  </rv>
  <rv s="1">
    <fb>66971411</fb>
    <v>24</v>
  </rv>
  <rv s="1">
    <fb>0.22500000000000001</fb>
    <v>23</v>
  </rv>
  <rv s="1">
    <fb>0.26800000000000002</fb>
    <v>23</v>
  </rv>
  <rv s="1">
    <fb>0.42100000000000004</fb>
    <v>23</v>
  </rv>
  <rv s="1">
    <fb>2.7999999999999997E-2</fb>
    <v>23</v>
  </rv>
  <rv s="1">
    <fb>7.0999999999999994E-2</fb>
    <v>23</v>
  </rv>
  <rv s="1">
    <fb>0.11900000000000001</fb>
    <v>23</v>
  </rv>
  <rv s="1">
    <fb>0.16399999999999998</fb>
    <v>23</v>
  </rv>
  <rv s="1">
    <fb>0.62773998260497998</fb>
    <v>23</v>
  </rv>
  <rv s="0">
    <v>536870912</v>
    <v>England</v>
    <v>280d39e8-7217-6863-6980-a8c20c211c89</v>
    <v>en-GB</v>
    <v>Map</v>
  </rv>
  <rv s="0">
    <v>536870912</v>
    <v>Wales</v>
    <v>b51b24e1-6afb-d525-d360-f2eb5bf3410b</v>
    <v>en-GB</v>
    <v>Map</v>
  </rv>
  <rv s="0">
    <v>536870912</v>
    <v>Scotland</v>
    <v>a0377d96-1a18-f843-65ad-adcbc4acdc69</v>
    <v>en-GB</v>
    <v>Map</v>
  </rv>
  <rv s="0">
    <v>536870912</v>
    <v>Northern Ireland</v>
    <v>e4b8bc44-385c-e87b-bb7d-b32328f53502</v>
    <v>en-GB</v>
    <v>Map</v>
  </rv>
  <rv s="3">
    <v>2</v>
  </rv>
  <rv s="1">
    <fb>0.255052921600669</fb>
    <v>23</v>
  </rv>
  <rv s="3">
    <v>3</v>
  </rv>
  <rv s="1">
    <fb>0.30599999999999999</fb>
    <v>23</v>
  </rv>
  <rv s="1">
    <fb>3.8510000705719E-2</fb>
    <v>31</v>
  </rv>
  <rv s="1">
    <fb>55908316</fb>
    <v>24</v>
  </rv>
  <rv s="5">
    <v>#VALUE!</v>
    <v>en-GB</v>
    <v>b1a5155a-6bb2-4646-8f7c-3e6b3a53c831</v>
    <v>536870912</v>
    <v>1</v>
    <v>16</v>
    <v>17</v>
    <v>United Kingdom</v>
    <v>19</v>
    <v>20</v>
    <v>Map</v>
    <v>21</v>
    <v>22</v>
    <v>GB</v>
    <v>1</v>
    <v>2</v>
    <v>3</v>
    <v>4</v>
    <v>5</v>
    <v>6</v>
    <v>7</v>
    <v>8</v>
    <v>9</v>
    <v>GBP</v>
    <v>The United Kingdom of Great Britain and Northern Ireland, commonly known as the United Kingdom or Britain, is a country in Northwestern Europe, off the coast of the continental mainland. It comprises England, Scotland, Wales, and Northern ...</v>
    <v>10</v>
    <v>11</v>
    <v>12</v>
    <v>13</v>
    <v>14</v>
    <v>15</v>
    <v>16</v>
    <v>17</v>
    <v>18</v>
    <v>19</v>
    <v>6</v>
    <v>22</v>
    <v>23</v>
    <v>24</v>
    <v>25</v>
    <v>26</v>
    <v>27</v>
    <v>United Kingdom</v>
    <v>God Save the King</v>
    <v>28</v>
    <v>United Kingdom of Great Britain and Northern Ireland</v>
    <v>29</v>
    <v>30</v>
    <v>31</v>
    <v>32</v>
    <v>33</v>
    <v>34</v>
    <v>35</v>
    <v>36</v>
    <v>37</v>
    <v>38</v>
    <v>39</v>
    <v>44</v>
    <v>45</v>
    <v>46</v>
    <v>47</v>
    <v>48</v>
    <v>United Kingdom</v>
    <v>49</v>
    <v>mdp/vdpid/242</v>
  </rv>
  <rv s="0">
    <v>536870912</v>
    <v>Italy</v>
    <v>09e8f885-427b-8850-947d-202e0287b9e8</v>
    <v>en-GB</v>
    <v>Map</v>
  </rv>
  <rv s="1">
    <fb>0.432345141769226</fb>
    <v>23</v>
  </rv>
  <rv s="1">
    <fb>302068</fb>
    <v>24</v>
  </rv>
  <rv s="1">
    <fb>347000</fb>
    <v>24</v>
  </rv>
  <rv s="1">
    <fb>7.3</fb>
    <v>25</v>
  </rv>
  <rv s="1">
    <fb>39</fb>
    <v>26</v>
  </rv>
  <rv s="0">
    <v>536870912</v>
    <v>Rome</v>
    <v>5ed498af-fa85-2a88-874d-212494ddb06f</v>
    <v>en-GB</v>
    <v>Map</v>
  </rv>
  <rv s="1">
    <fb>320411.45899999997</fb>
    <v>24</v>
  </rv>
  <rv s="1">
    <fb>110.623595648239</fb>
    <v>27</v>
  </rv>
  <rv s="1">
    <fb>6.1124694376529102E-3</fb>
    <v>23</v>
  </rv>
  <rv s="1">
    <fb>5002.4066798773601</fb>
    <v>24</v>
  </rv>
  <rv s="1">
    <fb>1.29</fb>
    <v>25</v>
  </rv>
  <rv s="1">
    <fb>0.31790303272888798</fb>
    <v>23</v>
  </rv>
  <rv s="1">
    <fb>79.948454735494707</fb>
    <v>28</v>
  </rv>
  <rv s="1">
    <fb>1.61</fb>
    <v>29</v>
  </rv>
  <rv s="1">
    <fb>2001244392041.5701</fb>
    <v>30</v>
  </rv>
  <rv s="1">
    <fb>1.0187936</fb>
    <v>23</v>
  </rv>
  <rv s="1">
    <fb>0.61933000000000005</fb>
    <v>23</v>
  </rv>
  <rv s="2">
    <v>1</v>
    <v>21</v>
    <v>33</v>
    <v>7</v>
    <v>0</v>
    <v>Image of Italy</v>
  </rv>
  <rv s="1">
    <fb>2.6</fb>
    <v>28</v>
  </rv>
  <rv s="0">
    <v>805306368</v>
    <v>Sergio Mattarella (President)</v>
    <v>7b09388e-8b92-1261-db16-7c6882735fe1</v>
    <v>en-GB</v>
    <v>Generic</v>
  </rv>
  <rv s="0">
    <v>805306368</v>
    <v>Giorgia Meloni (Prime minister)</v>
    <v>5c9bb82e-e08f-f5eb-9f29-f20e75e8eb8f</v>
    <v>en-GB</v>
    <v>Generic</v>
  </rv>
  <rv s="3">
    <v>4</v>
  </rv>
  <rv s="4">
    <v>https://www.bing.com/search?q=italy&amp;form=skydnc</v>
    <v>Learn more on Bing</v>
  </rv>
  <rv s="1">
    <fb>82.946341463414697</fb>
    <v>28</v>
  </rv>
  <rv s="1">
    <fb>522087790000</fb>
    <v>30</v>
  </rv>
  <rv s="1">
    <fb>2</fb>
    <v>28</v>
  </rv>
  <rv s="3">
    <v>5</v>
  </rv>
  <rv s="1">
    <fb>0.2283268819</fb>
    <v>23</v>
  </rv>
  <rv s="1">
    <fb>3.9773999999999998</fb>
    <v>25</v>
  </rv>
  <rv s="1">
    <fb>58856847</fb>
    <v>24</v>
  </rv>
  <rv s="1">
    <fb>0.23</fb>
    <v>23</v>
  </rv>
  <rv s="1">
    <fb>0.26700000000000002</fb>
    <v>23</v>
  </rv>
  <rv s="1">
    <fb>1.9E-2</fb>
    <v>23</v>
  </rv>
  <rv s="1">
    <fb>0.06</fb>
    <v>23</v>
  </rv>
  <rv s="1">
    <fb>0.12</fb>
    <v>23</v>
  </rv>
  <rv s="1">
    <fb>0.16899999999999998</fb>
    <v>23</v>
  </rv>
  <rv s="1">
    <fb>0.495550003051758</fb>
    <v>23</v>
  </rv>
  <rv s="0">
    <v>536870912</v>
    <v>Abruzzo</v>
    <v>6d07734f-0734-da73-bda9-a2e9e44c1042</v>
    <v>en-GB</v>
    <v>Map</v>
  </rv>
  <rv s="0">
    <v>536870912</v>
    <v>Basilicata</v>
    <v>c286f639-68f8-3ed2-0119-87142c109b42</v>
    <v>en-GB</v>
    <v>Map</v>
  </rv>
  <rv s="0">
    <v>536870912</v>
    <v>Calabria</v>
    <v>87d05176-c03a-c209-fa72-dfafed738418</v>
    <v>en-GB</v>
    <v>Map</v>
  </rv>
  <rv s="0">
    <v>536870912</v>
    <v>Campania</v>
    <v>9933ef2b-24f2-a29d-6e4f-fe6bffe78694</v>
    <v>en-GB</v>
    <v>Map</v>
  </rv>
  <rv s="0">
    <v>536870912</v>
    <v>Emilia-Romagna</v>
    <v>129d3426-cfe5-9154-2989-f246e1aa5cec</v>
    <v>en-GB</v>
    <v>Map</v>
  </rv>
  <rv s="0">
    <v>536870912</v>
    <v>Friuli-Venezia Giulia</v>
    <v>dfe11af7-836d-40cf-b176-995500a2a2fb</v>
    <v>en-GB</v>
    <v>Map</v>
  </rv>
  <rv s="0">
    <v>536870912</v>
    <v>Lazio</v>
    <v>e5d48b4e-72f5-da43-7854-da4784df7b51</v>
    <v>en-GB</v>
    <v>Map</v>
  </rv>
  <rv s="0">
    <v>536870912</v>
    <v>Liguria</v>
    <v>bc9d0bc0-7501-9ea0-5ffc-8d29df64f153</v>
    <v>en-GB</v>
    <v>Map</v>
  </rv>
  <rv s="0">
    <v>536870912</v>
    <v>Lombardy</v>
    <v>4e4d95c0-6e91-acd2-e10c-7165bc365e22</v>
    <v>en-GB</v>
    <v>Map</v>
  </rv>
  <rv s="0">
    <v>536870912</v>
    <v>Marche</v>
    <v>262ac8bf-0bbd-ba85-aef3-2130493eaa9b</v>
    <v>en-GB</v>
    <v>Map</v>
  </rv>
  <rv s="0">
    <v>536870912</v>
    <v>Molise</v>
    <v>048932e0-ef04-999e-a84f-326f5eaf1b11</v>
    <v>en-GB</v>
    <v>Map</v>
  </rv>
  <rv s="0">
    <v>536870912</v>
    <v>Piedmont</v>
    <v>1a1b261b-a6b1-8503-5262-e2f707fe58ce</v>
    <v>en-GB</v>
    <v>Map</v>
  </rv>
  <rv s="0">
    <v>536870912</v>
    <v>Apulia</v>
    <v>162619f7-7efb-76cc-0544-2da0306bd7c3</v>
    <v>en-GB</v>
    <v>Map</v>
  </rv>
  <rv s="0">
    <v>536870912</v>
    <v>Sardinia</v>
    <v>2ac543b8-3c5f-c1c2-9c26-7153eb61c3d0</v>
    <v>en-GB</v>
    <v>Map</v>
  </rv>
  <rv s="0">
    <v>536870912</v>
    <v>Sicily</v>
    <v>610fbc95-e594-a116-6d30-36286446a003</v>
    <v>en-GB</v>
    <v>Map</v>
  </rv>
  <rv s="0">
    <v>536870912</v>
    <v>Tuscany</v>
    <v>a8854f08-da35-486d-5bd1-760f4eeb3da0</v>
    <v>en-GB</v>
    <v>Map</v>
  </rv>
  <rv s="0">
    <v>536870912</v>
    <v>Trentino-Alto Adige/Südtirol</v>
    <v>b537e28d-6f0c-d8cf-1384-534def0737dd</v>
    <v>en-GB</v>
    <v>Map</v>
  </rv>
  <rv s="0">
    <v>536870912</v>
    <v>Umbria</v>
    <v>a75c12d3-c6a9-ea7c-e844-577d1cfe72dd</v>
    <v>en-GB</v>
    <v>Map</v>
  </rv>
  <rv s="0">
    <v>536870912</v>
    <v>Aosta Valley</v>
    <v>d9b216c7-5de6-eaf4-2383-5f7fc3075fdb</v>
    <v>en-GB</v>
    <v>Map</v>
  </rv>
  <rv s="0">
    <v>536870912</v>
    <v>Veneto</v>
    <v>6809e680-9adc-134d-ebe9-70b79f5adb5f</v>
    <v>en-GB</v>
    <v>Map</v>
  </rv>
  <rv s="3">
    <v>6</v>
  </rv>
  <rv s="1">
    <fb>0.24250464933068097</fb>
    <v>23</v>
  </rv>
  <rv s="3">
    <v>7</v>
  </rv>
  <rv s="1">
    <fb>0.59099999999999997</fb>
    <v>23</v>
  </rv>
  <rv s="1">
    <fb>9.8870000839233405E-2</fb>
    <v>31</v>
  </rv>
  <rv s="1">
    <fb>42651966</fb>
    <v>24</v>
  </rv>
  <rv s="6">
    <v>#VALUE!</v>
    <v>en-GB</v>
    <v>09e8f885-427b-8850-947d-202e0287b9e8</v>
    <v>536870912</v>
    <v>1</v>
    <v>36</v>
    <v>37</v>
    <v>Italy</v>
    <v>19</v>
    <v>20</v>
    <v>Map</v>
    <v>21</v>
    <v>38</v>
    <v>IT</v>
    <v>52</v>
    <v>53</v>
    <v>54</v>
    <v>55</v>
    <v>56</v>
    <v>57</v>
    <v>58</v>
    <v>59</v>
    <v>60</v>
    <v>EUR</v>
    <v>Italy, officially the Italian Republic, is a country in Southern and Western Europe. It consists of a peninsula that extends into the Mediterranean Sea, with the Alps on its northern land border, as well as nearly 800 islands, notably Sicily and ...</v>
    <v>61</v>
    <v>62</v>
    <v>63</v>
    <v>64</v>
    <v>65</v>
    <v>66</v>
    <v>67</v>
    <v>68</v>
    <v>69</v>
    <v>70</v>
    <v>57</v>
    <v>73</v>
    <v>74</v>
    <v>75</v>
    <v>76</v>
    <v>77</v>
    <v>Italy</v>
    <v>Il Canto degli Italiani</v>
    <v>78</v>
    <v>Repubblica Italiana</v>
    <v>79</v>
    <v>80</v>
    <v>81</v>
    <v>82</v>
    <v>83</v>
    <v>34</v>
    <v>84</v>
    <v>85</v>
    <v>86</v>
    <v>87</v>
    <v>88</v>
    <v>109</v>
    <v>110</v>
    <v>111</v>
    <v>112</v>
    <v>113</v>
    <v>Italy</v>
    <v>114</v>
    <v>mdp/vdpid/118</v>
  </rv>
  <rv s="2">
    <v>0</v>
    <v>21</v>
    <v>2</v>
    <v>3</v>
    <v>0</v>
    <v>Image of United Kingdom</v>
  </rv>
  <rv s="2">
    <v>1</v>
    <v>21</v>
    <v>33</v>
    <v>3</v>
    <v>0</v>
    <v>Image of Italy</v>
  </rv>
  <rv s="7">
    <v>2</v>
    <v>1</v>
    <v>0</v>
    <v>0</v>
  </rv>
</rvData>
</file>

<file path=xl/richData/rdrichvaluestructure.xml><?xml version="1.0" encoding="utf-8"?>
<rvStructures xmlns="http://schemas.microsoft.com/office/spreadsheetml/2017/richdata" count="8">
  <s t="_linkedentity2">
    <k n="%EntityServiceId" t="i"/>
    <k n="_DisplayString" t="s"/>
    <k n="%EntityId" t="s"/>
    <k n="%EntityCulture" t="s"/>
    <k n="_Icon" t="s"/>
  </s>
  <s t="_formattednumber">
    <k n="_Format" t="spb"/>
  </s>
  <s t="_webimage">
    <k n="WebImageIdentifier" t="i"/>
    <k n="_Provider" t="spb"/>
    <k n="Attribution" t="spb"/>
    <k n="CalcOrigin" t="i"/>
    <k n="ComputedImage" t="b"/>
    <k n="Text" t="s"/>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webimage">
    <k n="WebImageIdentifier" t="i"/>
    <k n="CalcOrigin" t="i"/>
    <k n="ComputedImage" t="b"/>
    <k n="ImageSizing" t="i"/>
  </s>
</rvStructures>
</file>

<file path=xl/richData/rdsupportingpropertybag.xml><?xml version="1.0" encoding="utf-8"?>
<supportingPropertyBags xmlns="http://schemas.microsoft.com/office/spreadsheetml/2017/richdata2">
  <spbArrays count="2">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spbArrays>
  <spbData count="39">
    <spb s="0">
      <v xml:space="preserve">data.worldbank.org	</v>
      <v xml:space="preserve">	</v>
      <v xml:space="preserve">http://data.worldbank.org/indicator/FP.CPI.TOTL	</v>
      <v xml:space="preserve">	</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https://travel.state.gov/content/travel/en/international-travel/International-Travel-Country-Information-Pages/UnitedKingdom.html?wcmmode=disabled	</v>
      <v xml:space="preserve">http://creativecommons.org/licenses/by-sa/3.0/			</v>
    </spb>
    <spb s="0">
      <v xml:space="preserve">Wikipedia	</v>
      <v xml:space="preserve">CC BY-SA 3.0	</v>
      <v xml:space="preserve">https://en.wikipedia.org/wiki/United_Kingdom	</v>
      <v xml:space="preserve">https://creativecommons.org/licenses/by-sa/3.0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http://en.wikipedia.org/wiki/United_Kingdom	</v>
      <v xml:space="preserve">http://creativecommons.org/licenses/by-sa/3.0/	</v>
    </spb>
    <spb s="0">
      <v xml:space="preserve">Cia	</v>
      <v xml:space="preserve">	</v>
      <v xml:space="preserve">https://www.cia.gov/library/publications/the-world-factbook/geos/uk.html?Transportation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
      <v>0</v>
      <v>1</v>
      <v>2</v>
      <v>2</v>
      <v>3</v>
      <v>2</v>
      <v>2</v>
      <v>2</v>
      <v>4</v>
      <v>2</v>
      <v>2</v>
      <v>4</v>
      <v>2</v>
      <v>2</v>
      <v>5</v>
      <v>6</v>
      <v>1</v>
      <v>5</v>
      <v>7</v>
      <v>2</v>
      <v>5</v>
      <v>8</v>
      <v>9</v>
      <v>10</v>
      <v>5</v>
      <v>5</v>
      <v>2</v>
      <v>5</v>
      <v>11</v>
      <v>12</v>
      <v>13</v>
      <v>14</v>
      <v>5</v>
      <v>1</v>
      <v>5</v>
      <v>5</v>
      <v>5</v>
      <v>5</v>
      <v>5</v>
      <v>5</v>
      <v>5</v>
      <v>5</v>
      <v>5</v>
      <v>5</v>
      <v>15</v>
    </spb>
    <spb s="2">
      <v>0</v>
      <v>Name</v>
      <v>LearnMoreOnLink</v>
    </spb>
    <spb s="3">
      <v>0</v>
      <v>0</v>
      <v>0</v>
    </spb>
    <spb s="4">
      <v>18</v>
      <v>18</v>
      <v>18</v>
    </spb>
    <spb s="5">
      <v>1</v>
      <v>2</v>
    </spb>
    <spb s="6">
      <v>https://www.bing.com</v>
      <v>https://www.bing.com/th?id=Ga%5Cbing_yt.png&amp;w=100&amp;h=40&amp;c=0&amp;pid=0.1</v>
      <v>Powered by Bing</v>
    </spb>
    <spb s="7">
      <v>2019</v>
      <v>2019</v>
      <v>square km</v>
      <v>per thousand (2018)</v>
      <v>2022</v>
      <v>2019</v>
      <v>2018</v>
      <v>per liter (2016)</v>
      <v>2019</v>
      <v>years (2018)</v>
      <v>2018</v>
      <v>per thousand (2018)</v>
      <v>2019</v>
      <v>2017</v>
      <v>2016</v>
      <v>2019</v>
      <v>2016</v>
      <v>2018</v>
      <v>kilotons per year (2016)</v>
      <v>deaths per 100,000 (2017)</v>
      <v>kWh (2014)</v>
      <v>2015</v>
      <v>2008</v>
      <v>2016</v>
      <v>2016</v>
      <v>2016</v>
      <v>2016</v>
      <v>2016</v>
      <v>2015</v>
      <v>2016</v>
      <v>2016</v>
      <v>2017</v>
      <v>2017</v>
      <v>2019</v>
    </spb>
    <spb s="8">
      <v>3</v>
    </spb>
    <spb s="8">
      <v>4</v>
    </spb>
    <spb s="8">
      <v>5</v>
    </spb>
    <spb s="8">
      <v>6</v>
    </spb>
    <spb s="8">
      <v>7</v>
    </spb>
    <spb s="8">
      <v>8</v>
    </spb>
    <spb s="8">
      <v>9</v>
    </spb>
    <spb s="8">
      <v>10</v>
    </spb>
    <spb s="8">
      <v>11</v>
    </spb>
    <spb s="0">
      <v xml:space="preserve">Wikipedia	Wikipedia	Cia	travel.state.gov	</v>
      <v xml:space="preserve">CC-BY-SA	CC-BY-SA			</v>
      <v xml:space="preserve">http://es.wikipedia.org/wiki/Italia	http://en.wikipedia.org/wiki/Italy	https://www.cia.gov/library/publications/the-world-factbook/geos/it.html?Transportation	https://travel.state.gov/content/travel/en/international-travel/International-Travel-Country-Information-Pages/SanMarino.html	</v>
      <v xml:space="preserve">http://creativecommons.org/licenses/by-sa/3.0/	http://creativecommons.org/licenses/by-sa/3.0/			</v>
    </spb>
    <spb s="0">
      <v xml:space="preserve">Wikipedia	</v>
      <v xml:space="preserve">CC BY-SA 3.0	</v>
      <v xml:space="preserve">https://en.wikipedia.org/wiki/Italy	</v>
      <v xml:space="preserve">https://creativecommons.org/licenses/by-sa/3.0	</v>
    </spb>
    <spb s="0">
      <v xml:space="preserve">Wikipedia	</v>
      <v xml:space="preserve">CC-BY-SA	</v>
      <v xml:space="preserve">http://en.wikipedia.org/wiki/Italy	</v>
      <v xml:space="preserve">http://creativecommons.org/licenses/by-sa/3.0/	</v>
    </spb>
    <spb s="0">
      <v xml:space="preserve">Cia	</v>
      <v xml:space="preserve">	</v>
      <v xml:space="preserve">https://www.cia.gov/library/publications/the-world-factbook/geos/it.html?Transportation	</v>
      <v xml:space="preserve">	</v>
    </spb>
    <spb s="9">
      <v>0</v>
      <v>32</v>
      <v>33</v>
      <v>33</v>
      <v>3</v>
      <v>33</v>
      <v>33</v>
      <v>33</v>
      <v>34</v>
      <v>33</v>
      <v>33</v>
      <v>33</v>
      <v>33</v>
      <v>35</v>
      <v>6</v>
      <v>32</v>
      <v>35</v>
      <v>7</v>
      <v>33</v>
      <v>35</v>
      <v>8</v>
      <v>9</v>
      <v>10</v>
      <v>35</v>
      <v>35</v>
      <v>33</v>
      <v>35</v>
      <v>11</v>
      <v>12</v>
      <v>13</v>
      <v>14</v>
      <v>35</v>
      <v>32</v>
      <v>35</v>
      <v>35</v>
      <v>35</v>
      <v>35</v>
      <v>35</v>
      <v>35</v>
      <v>35</v>
      <v>35</v>
      <v>35</v>
      <v>35</v>
      <v>15</v>
    </spb>
    <spb s="2">
      <v>1</v>
      <v>Name</v>
      <v>LearnMoreOnLink</v>
    </spb>
    <spb s="7">
      <v>2019</v>
      <v>2019</v>
      <v>square km</v>
      <v>per thousand (2018)</v>
      <v>2022</v>
      <v>2019</v>
      <v>2018</v>
      <v>per liter (2016)</v>
      <v>2019</v>
      <v>years (2018)</v>
      <v>2018</v>
      <v>per thousand (2018)</v>
      <v>2019</v>
      <v>2017</v>
      <v>2016</v>
      <v>2019</v>
      <v>2016</v>
      <v>2018</v>
      <v>kilotons per year (2014)</v>
      <v>deaths per 100,000 (2017)</v>
      <v>kWh (2014)</v>
      <v>2015</v>
      <v>2008</v>
      <v>2017</v>
      <v>2017</v>
      <v>2017</v>
      <v>2017</v>
      <v>2017</v>
      <v>2015</v>
      <v>2017</v>
      <v>2017</v>
      <v>2017</v>
      <v>2017</v>
      <v>2019</v>
    </spb>
  </spbData>
</supportingPropertyBags>
</file>

<file path=xl/richData/rdsupportingpropertybagstructure.xml><?xml version="1.0" encoding="utf-8"?>
<spbStructures xmlns="http://schemas.microsoft.com/office/spreadsheetml/2017/richdata2" count="10">
  <s>
    <k n="SourceText" t="s"/>
    <k n="LicenseText" t="s"/>
    <k n="SourceAddress" t="s"/>
    <k n="LicenseAddress" t="s"/>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Order" t="spba"/>
    <k n="TitleProperty" t="s"/>
    <k n="SubTitleProperty" t="s"/>
  </s>
  <s>
    <k n="ShowInCardView" t="b"/>
    <k n="ShowInDotNotation" t="b"/>
    <k n="ShowInAutoComplete" t="b"/>
  </s>
  <s>
    <k n="UniqueName" t="spb"/>
    <k n="VDPID/VSID" t="spb"/>
    <k n="LearnMoreOnLink" t="spb"/>
  </s>
  <s>
    <k n="Name" t="i"/>
    <k n="Image" t="i"/>
  </s>
  <s>
    <k n="link" t="s"/>
    <k n="logo" t="s"/>
    <k n="name" t="s"/>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_Self" t="i"/>
  </s>
  <s>
    <k n="CPI" t="spb"/>
    <k n="GDP" t="spb"/>
    <k n="Area" t="spb"/>
    <k n="Name" t="spb"/>
    <k n="Birth rate" t="spb"/>
    <k n="Population" t="spb"/>
    <k n="UniqueName" t="spb"/>
    <k n="Description" t="spb"/>
    <k n="Abbreviation" t="spb"/>
    <k n="Calling code" t="spb"/>
    <k n="Largest city"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TitleField" t="b"/>
    <rPr n="IsHeroField" t="b"/>
    <rPr n="NumberFormat" t="s"/>
  </richProperties>
  <richStyles>
    <rSty>
      <rpv i="0">1</rpv>
    </rSty>
    <rSty>
      <rpv i="1">1</rpv>
    </rSty>
    <rSty dxfid="3">
      <rpv i="2">0.0%</rpv>
    </rSty>
    <rSty dxfid="0">
      <rpv i="2">#,##0</rpv>
    </rSty>
    <rSty dxfid="2">
      <rpv i="2">0.00</rpv>
    </rSty>
    <rSty dxfid="5">
      <rpv i="2">0</rpv>
    </rSty>
    <rSty dxfid="4">
      <rpv i="2">#,##0.00</rpv>
    </rSty>
    <rSty dxfid="1">
      <rpv i="2">0.0</rpv>
    </rSty>
    <rSty dxfid="1">
      <rpv i="2">_([$$-en-US]* #,##0.00_);_([$$-en-US]* (#,##0.00);_([$$-en-US]* "-"??_);_(@_)</rpv>
    </rSty>
    <rSty dxfid="1">
      <rpv i="2">_([$$-en-US]* #,##0_);_([$$-en-US]* (#,##0);_([$$-en-US]* "-"_);_(@_)</rpv>
    </rSty>
    <rSty dxfid="3"/>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mber" xr10:uid="{8835ECD5-0DA9-4E63-8BE0-9AA86BC046F0}" sourceName="[tblCustomers].[Member]">
  <pivotTables>
    <pivotTable tabId="7" name="PivotTable2"/>
    <pivotTable tabId="20" name="PivotTable1"/>
  </pivotTables>
  <data>
    <olap pivotCacheId="436126372">
      <levels count="2">
        <level uniqueName="[tblCustomers].[Member].[(All)]" sourceCaption="(All)" count="0"/>
        <level uniqueName="[tblCustomers].[Member].[Member]" sourceCaption="Member" count="2">
          <ranges>
            <range startItem="0">
              <i n="[tblCustomers].[Member].&amp;[No]" c="No"/>
              <i n="[tblCustomers].[Member].&amp;[Yes]" c="Yes"/>
            </range>
          </ranges>
        </level>
      </levels>
      <selections count="1">
        <selection n="[tblCustomers].[Member].&amp;[No]"/>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63D7617E-C5A7-442A-BB89-A23AFEB35D93}" sourceName="Product">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xr10:uid="{5D28FCBA-7F0D-4148-894E-F8037DB27CB6}" cache="Slicer_Product" caption="Product" columnCount="5" rowHeight="3153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mber" xr10:uid="{3EBCD03F-5747-4BD0-A15F-38091C9AC893}" cache="Slicer_Member" caption="Member" level="1" style="SlicerStyleDark1" rowHeight="3153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9D9945-F5DB-44FE-BCC6-F769A6A11696}" name="tblGalleriaData" displayName="tblGalleriaData" ref="B8:G60" totalsRowShown="0" headerRowDxfId="24" headerRowBorderDxfId="23">
  <autoFilter ref="B8:G60" xr:uid="{E19D9945-F5DB-44FE-BCC6-F769A6A11696}">
    <filterColumn colId="0" hiddenButton="1"/>
    <filterColumn colId="1" hiddenButton="1"/>
    <filterColumn colId="2" hiddenButton="1">
      <filters>
        <filter val="Sunglasses"/>
      </filters>
    </filterColumn>
    <filterColumn colId="3" hiddenButton="1"/>
    <filterColumn colId="4" hiddenButton="1"/>
    <filterColumn colId="5" hiddenButton="1"/>
  </autoFilter>
  <sortState xmlns:xlrd2="http://schemas.microsoft.com/office/spreadsheetml/2017/richdata2" ref="B9:F60">
    <sortCondition ref="B39:B60"/>
  </sortState>
  <tableColumns count="6">
    <tableColumn id="1" xr3:uid="{1D3E2AFA-BBFB-4B09-9601-4D2F05BF0B4E}" name="Date" dataDxfId="22"/>
    <tableColumn id="2" xr3:uid="{17CBFA21-DAD8-44F6-8A42-E4A48913C031}" name="Store"/>
    <tableColumn id="3" xr3:uid="{C7B7F78E-F906-4B12-9A12-89293FE70761}" name="Product"/>
    <tableColumn id="4" xr3:uid="{C74CB7D5-F3C7-4107-9D28-CEE1D1706A25}" name="Units Sold"/>
    <tableColumn id="5" xr3:uid="{6A440D4B-27D5-48F4-82CF-3564A94F1767}" name="Sales (€)" dataCellStyle="Comma"/>
    <tableColumn id="6" xr3:uid="{8D11025A-1E5E-434A-AAC9-2F6C5805D8E4}" name="Filter" dataDxfId="10">
      <calculatedColumnFormula>_xlfn.AGGREGATE(3,5,tblGalleriaData[[#This Row],[Date]])</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DF94F01-A141-4EA0-A1DD-3E109B1FA3B6}" name="tblCustomers" displayName="tblCustomers" ref="A1:D5" totalsRowShown="0" headerRowDxfId="21" headerRowBorderDxfId="20" tableBorderDxfId="19">
  <autoFilter ref="A1:D5" xr:uid="{EDF94F01-A141-4EA0-A1DD-3E109B1FA3B6}"/>
  <tableColumns count="4">
    <tableColumn id="1" xr3:uid="{D94E186C-7419-4CE6-8D0E-9D9CB7B6E948}" name="Customer"/>
    <tableColumn id="2" xr3:uid="{BA40358A-1583-48DB-97A6-0B0A38DF975E}" name="Member"/>
    <tableColumn id="3" xr3:uid="{D71F4529-B4B3-486B-8C68-D321D986D634}" name="City"/>
    <tableColumn id="4" xr3:uid="{D36942BA-5E7D-41A6-AFE2-2BE8E927DF76}" name="Join Date" dataDxfId="1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83DD20C-B22E-45B2-9BD0-C86332C86BA7}" name="tblProducts" displayName="tblProducts" ref="A1:E6" totalsRowShown="0" headerRowDxfId="17" headerRowBorderDxfId="16" tableBorderDxfId="15">
  <autoFilter ref="A1:E6" xr:uid="{583DD20C-B22E-45B2-9BD0-C86332C86BA7}">
    <filterColumn colId="0" hiddenButton="1"/>
    <filterColumn colId="1" hiddenButton="1"/>
    <filterColumn colId="2" hiddenButton="1"/>
    <filterColumn colId="3" hiddenButton="1"/>
    <filterColumn colId="4" hiddenButton="1"/>
  </autoFilter>
  <tableColumns count="5">
    <tableColumn id="1" xr3:uid="{B5402D74-362E-4EF3-94B2-D58A8A0F4AB9}" name="Product ID"/>
    <tableColumn id="2" xr3:uid="{49D55759-199F-4CA4-87F6-078BAE6801AE}" name="Product Name"/>
    <tableColumn id="3" xr3:uid="{EA4298BD-BC6A-4B3D-B8D7-F38C38897BAA}" name="Category"/>
    <tableColumn id="4" xr3:uid="{E502D082-7133-439C-B6E2-5A663E55732F}" name="    Unit Price" dataDxfId="14" dataCellStyle="Comma"/>
    <tableColumn id="5" xr3:uid="{701AC8DC-4B99-42EA-A456-50B9719BBBAF}" name="Stock Qty"/>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585AC8E-B58D-430A-89C9-34C6079F90E4}" name="tblSales" displayName="tblSales" ref="A1:E201" totalsRowShown="0" headerRowDxfId="13" headerRowBorderDxfId="12">
  <autoFilter ref="A1:E201" xr:uid="{D585AC8E-B58D-430A-89C9-34C6079F90E4}">
    <filterColumn colId="0" hiddenButton="1"/>
    <filterColumn colId="1" hiddenButton="1"/>
    <filterColumn colId="2" hiddenButton="1"/>
    <filterColumn colId="3" hiddenButton="1"/>
    <filterColumn colId="4" hiddenButton="1"/>
  </autoFilter>
  <tableColumns count="5">
    <tableColumn id="1" xr3:uid="{997D1138-4CBA-4EAA-B472-DC9ADE05971B}" name="Date" dataDxfId="11"/>
    <tableColumn id="2" xr3:uid="{61158A0F-423D-4079-97DE-F1B8054E64F6}" name="Product ID"/>
    <tableColumn id="3" xr3:uid="{C456C767-6B79-4845-B47A-0149D0A959F7}" name="Customer"/>
    <tableColumn id="4" xr3:uid="{E9CAC53F-2AB8-40F5-88DC-5A66A5EFCA60}" name="Units Sold"/>
    <tableColumn id="5" xr3:uid="{212D1098-6D6E-44F5-ABA2-8B044841F8A8}" name="Revenu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7EDB694-C515-4510-A7F6-D1A1897456A7}">
  <we:reference id="wa200003696" version="1.3.0.0" store="en-US" storeType="OMEX"/>
  <we:alternateReferences>
    <we:reference id="WA200003696" version="1.3.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hyperlink" Target="https://www.youtube.com/computergaga" TargetMode="External"/><Relationship Id="rId2" Type="http://schemas.openxmlformats.org/officeDocument/2006/relationships/hyperlink" Target="https://computergaga.com/" TargetMode="External"/><Relationship Id="rId1" Type="http://schemas.openxmlformats.org/officeDocument/2006/relationships/hyperlink" Target="https://www.linkedin.com/in/alanmurray-computergag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mazon.co.uk/Advanced-Excel-Formulas-Unleashing-Brilliance/dp/1484271246"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C242-9713-4A50-8F84-54912F5EF256}">
  <dimension ref="B13:C18"/>
  <sheetViews>
    <sheetView showGridLines="0" showRowColHeaders="0" zoomScale="160" zoomScaleNormal="160" workbookViewId="0">
      <selection activeCell="D22" sqref="D22"/>
    </sheetView>
  </sheetViews>
  <sheetFormatPr defaultColWidth="9.85546875" defaultRowHeight="14.5" x14ac:dyDescent="0.35"/>
  <cols>
    <col min="1" max="1" width="5.0703125" style="8" customWidth="1"/>
    <col min="2" max="2" width="25.140625" style="8" customWidth="1"/>
    <col min="3" max="3" width="44.42578125" style="8" bestFit="1" customWidth="1"/>
    <col min="4" max="16384" width="9.85546875" style="8"/>
  </cols>
  <sheetData>
    <row r="13" spans="2:3" ht="21" x14ac:dyDescent="0.5">
      <c r="B13" s="7" t="s">
        <v>93</v>
      </c>
    </row>
    <row r="15" spans="2:3" ht="16.5" x14ac:dyDescent="0.45">
      <c r="B15" s="9" t="s">
        <v>94</v>
      </c>
      <c r="C15" s="10" t="s">
        <v>95</v>
      </c>
    </row>
    <row r="16" spans="2:3" ht="16.5" x14ac:dyDescent="0.45">
      <c r="B16" s="9" t="s">
        <v>96</v>
      </c>
      <c r="C16" s="10" t="s">
        <v>97</v>
      </c>
    </row>
    <row r="17" spans="2:3" ht="16.5" x14ac:dyDescent="0.45">
      <c r="B17" s="9" t="s">
        <v>98</v>
      </c>
      <c r="C17" s="10" t="s">
        <v>99</v>
      </c>
    </row>
    <row r="18" spans="2:3" ht="16.5" x14ac:dyDescent="0.45">
      <c r="B18" s="9" t="s">
        <v>100</v>
      </c>
      <c r="C18" s="10" t="s">
        <v>101</v>
      </c>
    </row>
  </sheetData>
  <hyperlinks>
    <hyperlink ref="C15" r:id="rId1" xr:uid="{BBF7642E-4EEA-444B-BB74-EF6BDB835725}"/>
    <hyperlink ref="C16" r:id="rId2" xr:uid="{C3AB80AC-2EFF-4561-9E60-31878391DC95}"/>
    <hyperlink ref="C17" r:id="rId3" xr:uid="{A1983F78-07DC-415C-98CA-D5864F0D99E8}"/>
    <hyperlink ref="C18" r:id="rId4" xr:uid="{1D161423-B77A-4C63-98CA-FD9DAB2D15C1}"/>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CA624-B86A-4468-A230-52A4821758E2}">
  <sheetPr>
    <tabColor theme="9" tint="0.59999389629810485"/>
  </sheetPr>
  <dimension ref="A1:I31"/>
  <sheetViews>
    <sheetView showGridLines="0" workbookViewId="0">
      <selection activeCell="E8" sqref="E8"/>
    </sheetView>
  </sheetViews>
  <sheetFormatPr defaultRowHeight="18.5" x14ac:dyDescent="0.45"/>
  <sheetData>
    <row r="1" spans="1:9" x14ac:dyDescent="0.45">
      <c r="A1" s="6" t="s">
        <v>61</v>
      </c>
      <c r="B1" s="6" t="s">
        <v>62</v>
      </c>
    </row>
    <row r="2" spans="1:9" x14ac:dyDescent="0.45">
      <c r="A2" t="s">
        <v>63</v>
      </c>
      <c r="B2">
        <v>0</v>
      </c>
      <c r="C2" cm="1">
        <f t="array" ref="C2">MAX(_xlfn.DROP(_xlfn.SCAN(0,_xlfn._TRO_TRAILING(B:B),_xlfn.LAMBDA(_xlpm.acc,_xlpm.v,IF(_xlpm.v=0,0,_xlpm.acc+1))),1))</f>
        <v>6</v>
      </c>
      <c r="E2" s="14" t="b">
        <v>0</v>
      </c>
      <c r="F2" t="s">
        <v>178</v>
      </c>
    </row>
    <row r="3" spans="1:9" x14ac:dyDescent="0.45">
      <c r="A3" t="s">
        <v>64</v>
      </c>
      <c r="B3">
        <v>2</v>
      </c>
    </row>
    <row r="4" spans="1:9" x14ac:dyDescent="0.45">
      <c r="A4" t="s">
        <v>65</v>
      </c>
      <c r="B4">
        <v>0</v>
      </c>
      <c r="E4" t="s">
        <v>179</v>
      </c>
    </row>
    <row r="5" spans="1:9" x14ac:dyDescent="0.45">
      <c r="A5" t="s">
        <v>66</v>
      </c>
      <c r="B5">
        <v>1</v>
      </c>
    </row>
    <row r="6" spans="1:9" x14ac:dyDescent="0.45">
      <c r="A6" t="s">
        <v>67</v>
      </c>
      <c r="B6">
        <v>0</v>
      </c>
      <c r="E6" s="27" cm="1">
        <f t="array" ref="E6">MAX(_xlfn.DROP(_xlfn.SCAN(0,_xlfn._TRO_TRAILING(B:B),_xlfn.LAMBDA(_xlpm.acc,_xlpm.v,IF(_xlpm.v=0,0,_xlpm.acc+1))),1))</f>
        <v>6</v>
      </c>
    </row>
    <row r="7" spans="1:9" x14ac:dyDescent="0.45">
      <c r="A7" t="s">
        <v>68</v>
      </c>
      <c r="B7">
        <v>2</v>
      </c>
    </row>
    <row r="8" spans="1:9" x14ac:dyDescent="0.45">
      <c r="A8" t="s">
        <v>69</v>
      </c>
      <c r="B8">
        <v>0</v>
      </c>
      <c r="E8" s="28" t="str">
        <f>IF(E6=6,"Congratulations! Your next location is the Piazza del Duomo","")</f>
        <v>Congratulations! Your next location is the Piazza del Duomo</v>
      </c>
    </row>
    <row r="9" spans="1:9" x14ac:dyDescent="0.45">
      <c r="A9" t="s">
        <v>70</v>
      </c>
      <c r="B9">
        <v>1</v>
      </c>
    </row>
    <row r="10" spans="1:9" x14ac:dyDescent="0.45">
      <c r="A10" t="s">
        <v>71</v>
      </c>
      <c r="B10">
        <v>1</v>
      </c>
      <c r="I10" s="25"/>
    </row>
    <row r="11" spans="1:9" x14ac:dyDescent="0.45">
      <c r="A11" t="s">
        <v>72</v>
      </c>
      <c r="B11">
        <v>2</v>
      </c>
      <c r="I11" t="s">
        <v>123</v>
      </c>
    </row>
    <row r="12" spans="1:9" x14ac:dyDescent="0.45">
      <c r="A12" t="s">
        <v>73</v>
      </c>
      <c r="B12">
        <v>1</v>
      </c>
      <c r="I12" t="s">
        <v>191</v>
      </c>
    </row>
    <row r="13" spans="1:9" x14ac:dyDescent="0.45">
      <c r="A13" t="s">
        <v>74</v>
      </c>
      <c r="B13">
        <v>0</v>
      </c>
      <c r="I13" t="s">
        <v>124</v>
      </c>
    </row>
    <row r="14" spans="1:9" x14ac:dyDescent="0.45">
      <c r="A14" t="s">
        <v>75</v>
      </c>
      <c r="B14">
        <v>1</v>
      </c>
    </row>
    <row r="15" spans="1:9" x14ac:dyDescent="0.45">
      <c r="A15" t="s">
        <v>76</v>
      </c>
      <c r="B15">
        <v>1</v>
      </c>
    </row>
    <row r="16" spans="1:9" x14ac:dyDescent="0.45">
      <c r="A16" t="s">
        <v>77</v>
      </c>
      <c r="B16">
        <v>1</v>
      </c>
      <c r="I16" s="24">
        <v>1048576</v>
      </c>
    </row>
    <row r="17" spans="1:2" x14ac:dyDescent="0.45">
      <c r="A17" t="s">
        <v>78</v>
      </c>
      <c r="B17">
        <v>2</v>
      </c>
    </row>
    <row r="18" spans="1:2" x14ac:dyDescent="0.45">
      <c r="A18" t="s">
        <v>79</v>
      </c>
      <c r="B18">
        <v>0</v>
      </c>
    </row>
    <row r="19" spans="1:2" x14ac:dyDescent="0.45">
      <c r="A19" t="s">
        <v>80</v>
      </c>
      <c r="B19">
        <v>2</v>
      </c>
    </row>
    <row r="20" spans="1:2" x14ac:dyDescent="0.45">
      <c r="A20" t="s">
        <v>81</v>
      </c>
      <c r="B20">
        <v>2</v>
      </c>
    </row>
    <row r="21" spans="1:2" x14ac:dyDescent="0.45">
      <c r="A21" t="s">
        <v>82</v>
      </c>
      <c r="B21">
        <v>4</v>
      </c>
    </row>
    <row r="22" spans="1:2" x14ac:dyDescent="0.45">
      <c r="A22" t="s">
        <v>83</v>
      </c>
      <c r="B22">
        <v>3</v>
      </c>
    </row>
    <row r="23" spans="1:2" x14ac:dyDescent="0.45">
      <c r="A23" t="s">
        <v>84</v>
      </c>
      <c r="B23">
        <v>1</v>
      </c>
    </row>
    <row r="24" spans="1:2" x14ac:dyDescent="0.45">
      <c r="A24" t="s">
        <v>85</v>
      </c>
      <c r="B24">
        <v>2</v>
      </c>
    </row>
    <row r="25" spans="1:2" x14ac:dyDescent="0.45">
      <c r="A25" t="s">
        <v>86</v>
      </c>
      <c r="B25">
        <v>0</v>
      </c>
    </row>
    <row r="26" spans="1:2" x14ac:dyDescent="0.45">
      <c r="A26" t="s">
        <v>87</v>
      </c>
      <c r="B26">
        <v>1</v>
      </c>
    </row>
    <row r="27" spans="1:2" x14ac:dyDescent="0.45">
      <c r="A27" t="s">
        <v>88</v>
      </c>
      <c r="B27">
        <v>1</v>
      </c>
    </row>
    <row r="28" spans="1:2" x14ac:dyDescent="0.45">
      <c r="A28" t="s">
        <v>89</v>
      </c>
      <c r="B28">
        <v>2</v>
      </c>
    </row>
    <row r="29" spans="1:2" x14ac:dyDescent="0.45">
      <c r="A29" t="s">
        <v>90</v>
      </c>
      <c r="B29">
        <v>1</v>
      </c>
    </row>
    <row r="30" spans="1:2" x14ac:dyDescent="0.45">
      <c r="A30" t="s">
        <v>91</v>
      </c>
      <c r="B30">
        <v>1</v>
      </c>
    </row>
    <row r="31" spans="1:2" x14ac:dyDescent="0.45">
      <c r="A31" t="s">
        <v>92</v>
      </c>
      <c r="B31">
        <v>0</v>
      </c>
    </row>
  </sheetData>
  <conditionalFormatting sqref="F2">
    <cfRule type="expression" dxfId="4" priority="1">
      <formula>E2</formula>
    </cfRule>
  </conditionalFormatting>
  <hyperlinks>
    <hyperlink ref="E8" location="'4. XMATCH'!A1" display="'4. XMATCH'!A1" xr:uid="{D4081149-8939-4161-9DAF-71542E0DD28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B2D20-BCF1-4116-BC2E-16042324EC8B}">
  <sheetPr>
    <tabColor rgb="FF0070C0"/>
  </sheetPr>
  <dimension ref="A1:X78"/>
  <sheetViews>
    <sheetView showGridLines="0" zoomScale="110" zoomScaleNormal="110" workbookViewId="0"/>
  </sheetViews>
  <sheetFormatPr defaultRowHeight="18.5" x14ac:dyDescent="0.45"/>
  <sheetData>
    <row r="1" spans="1:24" x14ac:dyDescent="0.45">
      <c r="A1" s="11"/>
      <c r="B1" s="11"/>
      <c r="C1" s="11"/>
      <c r="D1" s="11"/>
      <c r="E1" s="11"/>
      <c r="F1" s="11"/>
      <c r="G1" s="11"/>
      <c r="H1" s="11"/>
      <c r="I1" s="11"/>
      <c r="J1" s="11"/>
      <c r="K1" s="11"/>
      <c r="L1" s="11"/>
      <c r="M1" s="11"/>
      <c r="N1" s="11"/>
      <c r="O1" s="11"/>
      <c r="P1" s="11"/>
      <c r="Q1" s="11"/>
      <c r="R1" s="11"/>
      <c r="S1" s="11"/>
      <c r="T1" s="11"/>
      <c r="U1" s="11"/>
      <c r="V1" s="11"/>
      <c r="W1" s="11"/>
      <c r="X1" s="11"/>
    </row>
    <row r="2" spans="1:24" ht="21" x14ac:dyDescent="0.45">
      <c r="A2" s="33" t="str">
        <f>"Challenge "&amp;ROMAN(4)</f>
        <v>Challenge IV</v>
      </c>
      <c r="B2" s="33"/>
      <c r="C2" s="33"/>
      <c r="D2" s="33"/>
      <c r="E2" s="33"/>
      <c r="F2" s="33"/>
      <c r="G2" s="33"/>
      <c r="H2" s="33"/>
      <c r="I2" s="33"/>
      <c r="J2" s="33"/>
      <c r="K2" s="33"/>
      <c r="L2" s="33"/>
      <c r="M2" s="33"/>
      <c r="N2" s="33"/>
      <c r="O2" s="33"/>
      <c r="P2" s="33"/>
      <c r="Q2" s="11"/>
      <c r="R2" s="11"/>
      <c r="S2" s="11"/>
      <c r="T2" s="11"/>
      <c r="U2" s="11"/>
      <c r="V2" s="11"/>
      <c r="W2" s="11"/>
      <c r="X2" s="11"/>
    </row>
    <row r="3" spans="1:24" ht="31" x14ac:dyDescent="0.45">
      <c r="A3" s="34" t="s">
        <v>109</v>
      </c>
      <c r="B3" s="34"/>
      <c r="C3" s="34"/>
      <c r="D3" s="34"/>
      <c r="E3" s="34"/>
      <c r="F3" s="34"/>
      <c r="G3" s="34"/>
      <c r="H3" s="34"/>
      <c r="I3" s="34"/>
      <c r="J3" s="34"/>
      <c r="K3" s="34"/>
      <c r="L3" s="34"/>
      <c r="M3" s="34"/>
      <c r="N3" s="34"/>
      <c r="O3" s="34"/>
      <c r="P3" s="34"/>
      <c r="Q3" s="11"/>
      <c r="R3" s="11"/>
      <c r="S3" s="11"/>
      <c r="T3" s="11"/>
      <c r="U3" s="11"/>
      <c r="V3" s="11"/>
      <c r="W3" s="11"/>
      <c r="X3" s="11"/>
    </row>
    <row r="4" spans="1:24" x14ac:dyDescent="0.45">
      <c r="A4" s="11"/>
      <c r="B4" s="11"/>
      <c r="C4" s="11"/>
      <c r="D4" s="11"/>
      <c r="E4" s="11"/>
      <c r="F4" s="11"/>
      <c r="G4" s="11"/>
      <c r="H4" s="11"/>
      <c r="I4" s="11"/>
      <c r="J4" s="11"/>
      <c r="K4" s="11"/>
      <c r="L4" s="11"/>
      <c r="M4" s="11"/>
      <c r="N4" s="11"/>
      <c r="O4" s="11"/>
      <c r="P4" s="11"/>
      <c r="Q4" s="11"/>
      <c r="R4" s="11"/>
      <c r="S4" s="11"/>
      <c r="T4" s="11"/>
      <c r="U4" s="11"/>
      <c r="V4" s="11"/>
      <c r="W4" s="11"/>
      <c r="X4" s="11"/>
    </row>
    <row r="5" spans="1:24" x14ac:dyDescent="0.45">
      <c r="A5" s="11"/>
      <c r="B5" s="11"/>
      <c r="C5" s="11"/>
      <c r="D5" s="11"/>
      <c r="E5" s="11"/>
      <c r="F5" s="11"/>
      <c r="G5" s="11"/>
      <c r="H5" s="11"/>
      <c r="I5" s="11"/>
      <c r="J5" s="11"/>
      <c r="K5" s="11"/>
      <c r="L5" s="11"/>
      <c r="M5" s="11"/>
      <c r="N5" s="11"/>
      <c r="O5" s="11"/>
      <c r="P5" s="11"/>
      <c r="Q5" s="11"/>
      <c r="R5" s="11"/>
      <c r="S5" s="11"/>
      <c r="T5" s="11"/>
      <c r="U5" s="11"/>
      <c r="V5" s="11"/>
      <c r="W5" s="11"/>
      <c r="X5" s="11"/>
    </row>
    <row r="6" spans="1:24" x14ac:dyDescent="0.45">
      <c r="A6" s="11"/>
      <c r="B6" s="11"/>
      <c r="C6" s="11"/>
      <c r="D6" s="11"/>
      <c r="E6" s="11"/>
      <c r="F6" s="11"/>
      <c r="G6" s="11"/>
      <c r="H6" s="11"/>
      <c r="I6" s="11"/>
      <c r="J6" s="11"/>
      <c r="K6" s="11"/>
      <c r="L6" s="11"/>
      <c r="M6" s="11"/>
      <c r="N6" s="11"/>
      <c r="O6" s="11"/>
      <c r="P6" s="11"/>
      <c r="Q6" s="11"/>
      <c r="R6" s="11"/>
      <c r="S6" s="11"/>
      <c r="T6" s="11"/>
      <c r="U6" s="11"/>
      <c r="V6" s="11"/>
      <c r="W6" s="11"/>
      <c r="X6" s="11"/>
    </row>
    <row r="7" spans="1:24" x14ac:dyDescent="0.45">
      <c r="A7" s="11"/>
      <c r="B7" s="11"/>
      <c r="C7" s="11"/>
      <c r="D7" s="11"/>
      <c r="E7" s="11"/>
      <c r="F7" s="11"/>
      <c r="G7" s="11"/>
      <c r="H7" s="11"/>
      <c r="I7" s="11"/>
      <c r="J7" s="11"/>
      <c r="K7" s="11"/>
      <c r="L7" s="11"/>
      <c r="M7" s="11"/>
      <c r="N7" s="11"/>
      <c r="O7" s="11"/>
      <c r="P7" s="11"/>
      <c r="Q7" s="11"/>
      <c r="R7" s="11"/>
      <c r="S7" s="11"/>
      <c r="T7" s="11"/>
      <c r="U7" s="11"/>
      <c r="V7" s="11"/>
      <c r="W7" s="11"/>
      <c r="X7" s="11"/>
    </row>
    <row r="8" spans="1:24" x14ac:dyDescent="0.45">
      <c r="A8" s="11"/>
      <c r="B8" s="11"/>
      <c r="C8" s="11"/>
      <c r="D8" s="11"/>
      <c r="E8" s="11"/>
      <c r="F8" s="11"/>
      <c r="G8" s="11"/>
      <c r="H8" s="11"/>
      <c r="I8" s="11"/>
      <c r="J8" s="11"/>
      <c r="K8" s="11"/>
      <c r="L8" s="11"/>
      <c r="M8" s="11"/>
      <c r="N8" s="11"/>
      <c r="O8" s="11"/>
      <c r="P8" s="11"/>
      <c r="Q8" s="11"/>
      <c r="R8" s="11"/>
      <c r="S8" s="11"/>
      <c r="T8" s="11"/>
      <c r="U8" s="11"/>
      <c r="V8" s="11"/>
      <c r="W8" s="11"/>
      <c r="X8" s="11"/>
    </row>
    <row r="9" spans="1:24" x14ac:dyDescent="0.45">
      <c r="A9" s="11"/>
      <c r="B9" s="11"/>
      <c r="C9" s="11"/>
      <c r="D9" s="11"/>
      <c r="E9" s="11"/>
      <c r="F9" s="11"/>
      <c r="G9" s="11"/>
      <c r="H9" s="11"/>
      <c r="I9" s="11"/>
      <c r="J9" s="11"/>
      <c r="K9" s="11"/>
      <c r="L9" s="11"/>
      <c r="M9" s="11"/>
      <c r="N9" s="11"/>
      <c r="O9" s="11"/>
      <c r="P9" s="11"/>
      <c r="Q9" s="11"/>
      <c r="R9" s="11"/>
      <c r="S9" s="11"/>
      <c r="T9" s="11"/>
      <c r="U9" s="11"/>
      <c r="V9" s="11"/>
      <c r="W9" s="11"/>
      <c r="X9" s="11"/>
    </row>
    <row r="10" spans="1:24"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row>
    <row r="11" spans="1:24"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row>
    <row r="12" spans="1:24"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row>
    <row r="13" spans="1:24"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row>
    <row r="14" spans="1:24"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row>
    <row r="15" spans="1:24"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row>
    <row r="16" spans="1:24"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row>
    <row r="17" spans="1:24"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row>
    <row r="18" spans="1:24"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row>
    <row r="19" spans="1:24"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row>
    <row r="20" spans="1:24" x14ac:dyDescent="0.45">
      <c r="A20" s="36" t="e" cm="1" vm="3">
        <f t="array" aca="1" ref="A20" ca="1">_FV(Sheet10!B2,"Image")</f>
        <v>#VALUE!</v>
      </c>
      <c r="B20" s="36"/>
      <c r="C20" s="36"/>
      <c r="D20" s="36"/>
      <c r="E20" s="36"/>
      <c r="F20" s="36"/>
      <c r="G20" s="36"/>
      <c r="H20" s="36"/>
      <c r="I20" s="36"/>
      <c r="J20" s="36"/>
      <c r="K20" s="36"/>
      <c r="L20" s="36"/>
      <c r="M20" s="36"/>
      <c r="N20" s="36"/>
      <c r="O20" s="36"/>
      <c r="P20" s="36"/>
      <c r="Q20" s="11"/>
      <c r="R20" s="11"/>
      <c r="S20" s="11"/>
      <c r="T20" s="11"/>
      <c r="U20" s="11"/>
      <c r="V20" s="11"/>
      <c r="W20" s="11"/>
      <c r="X20" s="11"/>
    </row>
    <row r="21" spans="1:24" x14ac:dyDescent="0.45">
      <c r="A21" s="35" t="s">
        <v>108</v>
      </c>
      <c r="B21" s="35"/>
      <c r="C21" s="35"/>
      <c r="D21" s="35"/>
      <c r="E21" s="35"/>
      <c r="F21" s="35"/>
      <c r="G21" s="35"/>
      <c r="H21" s="35"/>
      <c r="I21" s="35"/>
      <c r="J21" s="35"/>
      <c r="K21" s="35"/>
      <c r="L21" s="35"/>
      <c r="M21" s="35"/>
      <c r="N21" s="35"/>
      <c r="O21" s="35"/>
      <c r="P21" s="35"/>
      <c r="Q21" s="11"/>
      <c r="R21" s="11"/>
      <c r="S21" s="11"/>
      <c r="T21" s="11"/>
      <c r="U21" s="11"/>
      <c r="V21" s="11"/>
      <c r="W21" s="11"/>
      <c r="X21" s="11"/>
    </row>
    <row r="22" spans="1:24" x14ac:dyDescent="0.45">
      <c r="A22" s="36" t="e" cm="1" vm="4">
        <f t="array" aca="1" ref="A22" ca="1">_FV(Sheet10!B3,"Image")</f>
        <v>#VALUE!</v>
      </c>
      <c r="B22" s="36"/>
      <c r="C22" s="36"/>
      <c r="D22" s="36"/>
      <c r="E22" s="36"/>
      <c r="F22" s="36"/>
      <c r="G22" s="36"/>
      <c r="H22" s="36"/>
      <c r="I22" s="36"/>
      <c r="J22" s="36"/>
      <c r="K22" s="36"/>
      <c r="L22" s="36"/>
      <c r="M22" s="36"/>
      <c r="N22" s="36"/>
      <c r="O22" s="36"/>
      <c r="P22" s="36"/>
      <c r="Q22" s="11"/>
      <c r="R22" s="11"/>
      <c r="S22" s="11"/>
      <c r="T22" s="11"/>
      <c r="U22" s="11"/>
      <c r="V22" s="11"/>
      <c r="W22" s="11"/>
      <c r="X22" s="11"/>
    </row>
    <row r="23" spans="1:24" x14ac:dyDescent="0.45">
      <c r="A23" s="35" t="str">
        <f>_xlfn.TRANSLATE(A21,"en","it")</f>
        <v>"Tic-tac... Quanto tempo è passato dall'ultima volta che la campana ha suonato? Muoviti in fretta, presto suonerà l'ultima campana per Marco".</v>
      </c>
      <c r="B23" s="35"/>
      <c r="C23" s="35"/>
      <c r="D23" s="35"/>
      <c r="E23" s="35"/>
      <c r="F23" s="35"/>
      <c r="G23" s="35"/>
      <c r="H23" s="35"/>
      <c r="I23" s="35"/>
      <c r="J23" s="35"/>
      <c r="K23" s="35"/>
      <c r="L23" s="35"/>
      <c r="M23" s="35"/>
      <c r="N23" s="35"/>
      <c r="O23" s="35"/>
      <c r="P23" s="35"/>
      <c r="Q23" s="11"/>
      <c r="R23" s="11"/>
      <c r="S23" s="11"/>
      <c r="T23" s="11"/>
      <c r="U23" s="11"/>
      <c r="V23" s="11"/>
      <c r="W23" s="11"/>
      <c r="X23" s="11"/>
    </row>
    <row r="24" spans="1:24"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row>
    <row r="25" spans="1:24"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row>
    <row r="26" spans="1:24"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row>
    <row r="29" spans="1:24"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4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4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4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4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4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4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4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4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4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4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4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4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45">
      <c r="A47" s="11"/>
      <c r="B47" s="11"/>
      <c r="C47" s="11"/>
      <c r="D47" s="11"/>
      <c r="E47" s="11"/>
      <c r="F47" s="11"/>
      <c r="G47" s="11"/>
      <c r="H47" s="11"/>
      <c r="I47" s="11"/>
      <c r="J47" s="11"/>
      <c r="K47" s="11"/>
      <c r="L47" s="11"/>
      <c r="M47" s="11"/>
      <c r="N47" s="11"/>
      <c r="O47" s="11"/>
      <c r="P47" s="11"/>
      <c r="Q47" s="11"/>
      <c r="R47" s="11"/>
      <c r="S47" s="11"/>
      <c r="T47" s="11"/>
      <c r="U47" s="11"/>
      <c r="V47" s="11"/>
      <c r="W47" s="11"/>
      <c r="X47" s="11"/>
    </row>
    <row r="48" spans="1:24" x14ac:dyDescent="0.45">
      <c r="A48" s="11"/>
      <c r="B48" s="11"/>
      <c r="C48" s="11"/>
      <c r="D48" s="11"/>
      <c r="E48" s="11"/>
      <c r="F48" s="11"/>
      <c r="G48" s="11"/>
      <c r="H48" s="11"/>
      <c r="I48" s="11"/>
      <c r="J48" s="11"/>
      <c r="K48" s="11"/>
      <c r="L48" s="11"/>
      <c r="M48" s="11"/>
      <c r="N48" s="11"/>
      <c r="O48" s="11"/>
      <c r="P48" s="11"/>
      <c r="Q48" s="11"/>
      <c r="R48" s="11"/>
      <c r="S48" s="11"/>
      <c r="T48" s="11"/>
      <c r="U48" s="11"/>
      <c r="V48" s="11"/>
      <c r="W48" s="11"/>
      <c r="X48" s="11"/>
    </row>
    <row r="49" spans="1:24" x14ac:dyDescent="0.45">
      <c r="A49" s="11"/>
      <c r="B49" s="11"/>
      <c r="C49" s="11"/>
      <c r="D49" s="11"/>
      <c r="E49" s="11"/>
      <c r="F49" s="11"/>
      <c r="G49" s="11"/>
      <c r="H49" s="11"/>
      <c r="I49" s="11"/>
      <c r="J49" s="11"/>
      <c r="K49" s="11"/>
      <c r="L49" s="11"/>
      <c r="M49" s="11"/>
      <c r="N49" s="11"/>
      <c r="O49" s="11"/>
      <c r="P49" s="11"/>
      <c r="Q49" s="11"/>
      <c r="R49" s="11"/>
      <c r="S49" s="11"/>
      <c r="T49" s="11"/>
      <c r="U49" s="11"/>
      <c r="V49" s="11"/>
      <c r="W49" s="11"/>
      <c r="X49" s="11"/>
    </row>
    <row r="50" spans="1:24" x14ac:dyDescent="0.45">
      <c r="A50" s="11"/>
      <c r="B50" s="11"/>
      <c r="C50" s="11"/>
      <c r="D50" s="11"/>
      <c r="E50" s="11"/>
      <c r="F50" s="11"/>
      <c r="G50" s="11"/>
      <c r="H50" s="11"/>
      <c r="I50" s="11"/>
      <c r="J50" s="11"/>
      <c r="K50" s="11"/>
      <c r="L50" s="11"/>
      <c r="M50" s="11"/>
      <c r="N50" s="11"/>
      <c r="O50" s="11"/>
      <c r="P50" s="11"/>
      <c r="Q50" s="11"/>
      <c r="R50" s="11"/>
      <c r="S50" s="11"/>
      <c r="T50" s="11"/>
      <c r="U50" s="11"/>
      <c r="V50" s="11"/>
      <c r="W50" s="11"/>
      <c r="X50" s="11"/>
    </row>
    <row r="51" spans="1:24" x14ac:dyDescent="0.45">
      <c r="A51" s="11"/>
      <c r="B51" s="11"/>
      <c r="C51" s="11"/>
      <c r="D51" s="11"/>
      <c r="E51" s="11"/>
      <c r="F51" s="11"/>
      <c r="G51" s="11"/>
      <c r="H51" s="11"/>
      <c r="I51" s="11"/>
      <c r="J51" s="11"/>
      <c r="K51" s="11"/>
      <c r="L51" s="11"/>
      <c r="M51" s="11"/>
      <c r="N51" s="11"/>
      <c r="O51" s="11"/>
      <c r="P51" s="11"/>
      <c r="Q51" s="11"/>
      <c r="R51" s="11"/>
      <c r="S51" s="11"/>
      <c r="T51" s="11"/>
      <c r="U51" s="11"/>
      <c r="V51" s="11"/>
      <c r="W51" s="11"/>
      <c r="X51" s="11"/>
    </row>
    <row r="52" spans="1:24" x14ac:dyDescent="0.45">
      <c r="A52" s="11"/>
      <c r="B52" s="11"/>
      <c r="C52" s="11"/>
      <c r="D52" s="11"/>
      <c r="E52" s="11"/>
      <c r="F52" s="11"/>
      <c r="G52" s="11"/>
      <c r="H52" s="11"/>
      <c r="I52" s="11"/>
      <c r="J52" s="11"/>
      <c r="K52" s="11"/>
      <c r="L52" s="11"/>
      <c r="M52" s="11"/>
      <c r="N52" s="11"/>
      <c r="O52" s="11"/>
      <c r="P52" s="11"/>
      <c r="Q52" s="11"/>
      <c r="R52" s="11"/>
      <c r="S52" s="11"/>
      <c r="T52" s="11"/>
      <c r="U52" s="11"/>
      <c r="V52" s="11"/>
      <c r="W52" s="11"/>
      <c r="X52" s="11"/>
    </row>
    <row r="53" spans="1:24" x14ac:dyDescent="0.45">
      <c r="A53" s="11"/>
      <c r="B53" s="11"/>
      <c r="C53" s="11"/>
      <c r="D53" s="11"/>
      <c r="E53" s="11"/>
      <c r="F53" s="11"/>
      <c r="G53" s="11"/>
      <c r="H53" s="11"/>
      <c r="I53" s="11"/>
      <c r="J53" s="11"/>
      <c r="K53" s="11"/>
      <c r="L53" s="11"/>
      <c r="M53" s="11"/>
      <c r="N53" s="11"/>
      <c r="O53" s="11"/>
      <c r="P53" s="11"/>
      <c r="Q53" s="11"/>
      <c r="R53" s="11"/>
      <c r="S53" s="11"/>
      <c r="T53" s="11"/>
      <c r="U53" s="11"/>
      <c r="V53" s="11"/>
      <c r="W53" s="11"/>
      <c r="X53" s="11"/>
    </row>
    <row r="54" spans="1:24" x14ac:dyDescent="0.45">
      <c r="A54" s="11"/>
      <c r="B54" s="11"/>
      <c r="C54" s="11"/>
      <c r="D54" s="11"/>
      <c r="E54" s="11"/>
      <c r="F54" s="11"/>
      <c r="G54" s="11"/>
      <c r="H54" s="11"/>
      <c r="I54" s="11"/>
      <c r="J54" s="11"/>
      <c r="K54" s="11"/>
      <c r="L54" s="11"/>
      <c r="M54" s="11"/>
      <c r="N54" s="11"/>
      <c r="O54" s="11"/>
      <c r="P54" s="11"/>
      <c r="Q54" s="11"/>
      <c r="R54" s="11"/>
      <c r="S54" s="11"/>
      <c r="T54" s="11"/>
      <c r="U54" s="11"/>
      <c r="V54" s="11"/>
      <c r="W54" s="11"/>
      <c r="X54" s="11"/>
    </row>
    <row r="55" spans="1:24" x14ac:dyDescent="0.45">
      <c r="A55" s="11"/>
      <c r="B55" s="11"/>
      <c r="C55" s="11"/>
      <c r="D55" s="11"/>
      <c r="E55" s="11"/>
      <c r="F55" s="11"/>
      <c r="G55" s="11"/>
      <c r="H55" s="11"/>
      <c r="I55" s="11"/>
      <c r="J55" s="11"/>
      <c r="K55" s="11"/>
      <c r="L55" s="11"/>
      <c r="M55" s="11"/>
      <c r="N55" s="11"/>
      <c r="O55" s="11"/>
      <c r="P55" s="11"/>
      <c r="Q55" s="11"/>
      <c r="R55" s="11"/>
      <c r="S55" s="11"/>
      <c r="T55" s="11"/>
      <c r="U55" s="11"/>
      <c r="V55" s="11"/>
      <c r="W55" s="11"/>
      <c r="X55" s="11"/>
    </row>
    <row r="56" spans="1:24" x14ac:dyDescent="0.45">
      <c r="A56" s="11"/>
      <c r="B56" s="11"/>
      <c r="C56" s="11"/>
      <c r="D56" s="11"/>
      <c r="E56" s="11"/>
      <c r="F56" s="11"/>
      <c r="G56" s="11"/>
      <c r="H56" s="11"/>
      <c r="I56" s="11"/>
      <c r="J56" s="11"/>
      <c r="K56" s="11"/>
      <c r="L56" s="11"/>
      <c r="M56" s="11"/>
      <c r="N56" s="11"/>
      <c r="O56" s="11"/>
      <c r="P56" s="11"/>
      <c r="Q56" s="11"/>
      <c r="R56" s="11"/>
      <c r="S56" s="11"/>
      <c r="T56" s="11"/>
      <c r="U56" s="11"/>
      <c r="V56" s="11"/>
      <c r="W56" s="11"/>
      <c r="X56" s="11"/>
    </row>
    <row r="57" spans="1:24" x14ac:dyDescent="0.45">
      <c r="A57" s="11"/>
      <c r="B57" s="11"/>
      <c r="C57" s="11"/>
      <c r="D57" s="11"/>
      <c r="E57" s="11"/>
      <c r="F57" s="11"/>
      <c r="G57" s="11"/>
      <c r="H57" s="11"/>
      <c r="I57" s="11"/>
      <c r="J57" s="11"/>
      <c r="K57" s="11"/>
      <c r="L57" s="11"/>
      <c r="M57" s="11"/>
      <c r="N57" s="11"/>
      <c r="O57" s="11"/>
      <c r="P57" s="11"/>
      <c r="Q57" s="11"/>
      <c r="R57" s="11"/>
      <c r="S57" s="11"/>
      <c r="T57" s="11"/>
      <c r="U57" s="11"/>
      <c r="V57" s="11"/>
      <c r="W57" s="11"/>
      <c r="X57" s="11"/>
    </row>
    <row r="58" spans="1:24" x14ac:dyDescent="0.45">
      <c r="A58" s="11"/>
      <c r="B58" s="11"/>
      <c r="C58" s="11"/>
      <c r="D58" s="11"/>
      <c r="E58" s="11"/>
      <c r="F58" s="11"/>
      <c r="G58" s="11"/>
      <c r="H58" s="11"/>
      <c r="I58" s="11"/>
      <c r="J58" s="11"/>
      <c r="K58" s="11"/>
      <c r="L58" s="11"/>
      <c r="M58" s="11"/>
      <c r="N58" s="11"/>
      <c r="O58" s="11"/>
      <c r="P58" s="11"/>
      <c r="Q58" s="11"/>
      <c r="R58" s="11"/>
      <c r="S58" s="11"/>
      <c r="T58" s="11"/>
      <c r="U58" s="11"/>
      <c r="V58" s="11"/>
      <c r="W58" s="11"/>
      <c r="X58" s="11"/>
    </row>
    <row r="59" spans="1:24" x14ac:dyDescent="0.45">
      <c r="A59" s="11"/>
      <c r="B59" s="11"/>
      <c r="C59" s="11"/>
      <c r="D59" s="11"/>
      <c r="E59" s="11"/>
      <c r="F59" s="11"/>
      <c r="G59" s="11"/>
      <c r="H59" s="11"/>
      <c r="I59" s="11"/>
      <c r="J59" s="11"/>
      <c r="K59" s="11"/>
      <c r="L59" s="11"/>
      <c r="M59" s="11"/>
      <c r="N59" s="11"/>
      <c r="O59" s="11"/>
      <c r="P59" s="11"/>
      <c r="Q59" s="11"/>
      <c r="R59" s="11"/>
      <c r="S59" s="11"/>
      <c r="T59" s="11"/>
      <c r="U59" s="11"/>
      <c r="V59" s="11"/>
      <c r="W59" s="11"/>
      <c r="X59" s="11"/>
    </row>
    <row r="60" spans="1:24" x14ac:dyDescent="0.45">
      <c r="A60" s="11"/>
      <c r="B60" s="11"/>
      <c r="C60" s="11"/>
      <c r="D60" s="11"/>
      <c r="E60" s="11"/>
      <c r="F60" s="11"/>
      <c r="G60" s="11"/>
      <c r="H60" s="11"/>
      <c r="I60" s="11"/>
      <c r="J60" s="11"/>
      <c r="K60" s="11"/>
      <c r="L60" s="11"/>
      <c r="M60" s="11"/>
      <c r="N60" s="11"/>
      <c r="O60" s="11"/>
      <c r="P60" s="11"/>
      <c r="Q60" s="11"/>
      <c r="R60" s="11"/>
      <c r="S60" s="11"/>
      <c r="T60" s="11"/>
      <c r="U60" s="11"/>
      <c r="V60" s="11"/>
      <c r="W60" s="11"/>
      <c r="X60" s="11"/>
    </row>
    <row r="61" spans="1:24" x14ac:dyDescent="0.45">
      <c r="A61" s="11"/>
      <c r="B61" s="11"/>
      <c r="C61" s="11"/>
      <c r="D61" s="11"/>
      <c r="E61" s="11"/>
      <c r="F61" s="11"/>
      <c r="G61" s="11"/>
      <c r="H61" s="11"/>
      <c r="I61" s="11"/>
      <c r="J61" s="11"/>
      <c r="K61" s="11"/>
      <c r="L61" s="11"/>
      <c r="M61" s="11"/>
      <c r="N61" s="11"/>
      <c r="O61" s="11"/>
      <c r="P61" s="11"/>
      <c r="Q61" s="11"/>
      <c r="R61" s="11"/>
      <c r="S61" s="11"/>
      <c r="T61" s="11"/>
      <c r="U61" s="11"/>
      <c r="V61" s="11"/>
      <c r="W61" s="11"/>
      <c r="X61" s="11"/>
    </row>
    <row r="62" spans="1:24" x14ac:dyDescent="0.45">
      <c r="A62" s="11"/>
      <c r="B62" s="11"/>
      <c r="C62" s="11"/>
      <c r="D62" s="11"/>
      <c r="E62" s="11"/>
      <c r="F62" s="11"/>
      <c r="G62" s="11"/>
      <c r="H62" s="11"/>
      <c r="I62" s="11"/>
      <c r="J62" s="11"/>
      <c r="K62" s="11"/>
      <c r="L62" s="11"/>
      <c r="M62" s="11"/>
      <c r="N62" s="11"/>
      <c r="O62" s="11"/>
      <c r="P62" s="11"/>
      <c r="Q62" s="11"/>
      <c r="R62" s="11"/>
      <c r="S62" s="11"/>
      <c r="T62" s="11"/>
      <c r="U62" s="11"/>
      <c r="V62" s="11"/>
      <c r="W62" s="11"/>
      <c r="X62" s="11"/>
    </row>
    <row r="63" spans="1:24" x14ac:dyDescent="0.45">
      <c r="A63" s="11"/>
      <c r="B63" s="11"/>
      <c r="C63" s="11"/>
      <c r="D63" s="11"/>
      <c r="E63" s="11"/>
      <c r="F63" s="11"/>
      <c r="G63" s="11"/>
      <c r="H63" s="11"/>
      <c r="I63" s="11"/>
      <c r="J63" s="11"/>
      <c r="K63" s="11"/>
      <c r="L63" s="11"/>
      <c r="M63" s="11"/>
      <c r="N63" s="11"/>
      <c r="O63" s="11"/>
      <c r="P63" s="11"/>
      <c r="Q63" s="11"/>
      <c r="R63" s="11"/>
      <c r="S63" s="11"/>
      <c r="T63" s="11"/>
      <c r="U63" s="11"/>
      <c r="V63" s="11"/>
      <c r="W63" s="11"/>
      <c r="X63" s="11"/>
    </row>
    <row r="64" spans="1:24" x14ac:dyDescent="0.45">
      <c r="A64" s="11"/>
      <c r="B64" s="11"/>
      <c r="C64" s="11"/>
      <c r="D64" s="11"/>
      <c r="E64" s="11"/>
      <c r="F64" s="11"/>
      <c r="G64" s="11"/>
      <c r="H64" s="11"/>
      <c r="I64" s="11"/>
      <c r="J64" s="11"/>
      <c r="K64" s="11"/>
      <c r="L64" s="11"/>
      <c r="M64" s="11"/>
      <c r="N64" s="11"/>
      <c r="O64" s="11"/>
      <c r="P64" s="11"/>
      <c r="Q64" s="11"/>
      <c r="R64" s="11"/>
      <c r="S64" s="11"/>
      <c r="T64" s="11"/>
      <c r="U64" s="11"/>
      <c r="V64" s="11"/>
      <c r="W64" s="11"/>
      <c r="X64" s="11"/>
    </row>
    <row r="65" spans="1:24" x14ac:dyDescent="0.45">
      <c r="A65" s="11"/>
      <c r="B65" s="11"/>
      <c r="C65" s="11"/>
      <c r="D65" s="11"/>
      <c r="E65" s="11"/>
      <c r="F65" s="11"/>
      <c r="G65" s="11"/>
      <c r="H65" s="11"/>
      <c r="I65" s="11"/>
      <c r="J65" s="11"/>
      <c r="K65" s="11"/>
      <c r="L65" s="11"/>
      <c r="M65" s="11"/>
      <c r="N65" s="11"/>
      <c r="O65" s="11"/>
      <c r="P65" s="11"/>
      <c r="Q65" s="11"/>
      <c r="R65" s="11"/>
      <c r="S65" s="11"/>
      <c r="T65" s="11"/>
      <c r="U65" s="11"/>
      <c r="V65" s="11"/>
      <c r="W65" s="11"/>
      <c r="X65" s="11"/>
    </row>
    <row r="66" spans="1:24" x14ac:dyDescent="0.45">
      <c r="A66" s="11"/>
      <c r="B66" s="11"/>
      <c r="C66" s="11"/>
      <c r="D66" s="11"/>
      <c r="E66" s="11"/>
      <c r="F66" s="11"/>
      <c r="G66" s="11"/>
      <c r="H66" s="11"/>
      <c r="I66" s="11"/>
      <c r="J66" s="11"/>
      <c r="K66" s="11"/>
      <c r="L66" s="11"/>
      <c r="M66" s="11"/>
      <c r="N66" s="11"/>
      <c r="O66" s="11"/>
      <c r="P66" s="11"/>
      <c r="Q66" s="11"/>
      <c r="R66" s="11"/>
      <c r="S66" s="11"/>
      <c r="T66" s="11"/>
      <c r="U66" s="11"/>
      <c r="V66" s="11"/>
      <c r="W66" s="11"/>
      <c r="X66" s="11"/>
    </row>
    <row r="67" spans="1:24" x14ac:dyDescent="0.45">
      <c r="A67" s="11"/>
      <c r="B67" s="11"/>
      <c r="C67" s="11"/>
      <c r="D67" s="11"/>
      <c r="E67" s="11"/>
      <c r="F67" s="11"/>
      <c r="G67" s="11"/>
      <c r="H67" s="11"/>
      <c r="I67" s="11"/>
      <c r="J67" s="11"/>
      <c r="K67" s="11"/>
      <c r="L67" s="11"/>
      <c r="M67" s="11"/>
      <c r="N67" s="11"/>
      <c r="O67" s="11"/>
      <c r="P67" s="11"/>
      <c r="Q67" s="11"/>
      <c r="R67" s="11"/>
      <c r="S67" s="11"/>
      <c r="T67" s="11"/>
      <c r="U67" s="11"/>
      <c r="V67" s="11"/>
      <c r="W67" s="11"/>
      <c r="X67" s="11"/>
    </row>
    <row r="68" spans="1:24" x14ac:dyDescent="0.45">
      <c r="A68" s="11"/>
      <c r="B68" s="11"/>
      <c r="C68" s="11"/>
      <c r="D68" s="11"/>
      <c r="E68" s="11"/>
      <c r="F68" s="11"/>
      <c r="G68" s="11"/>
      <c r="H68" s="11"/>
      <c r="I68" s="11"/>
      <c r="J68" s="11"/>
      <c r="K68" s="11"/>
      <c r="L68" s="11"/>
      <c r="M68" s="11"/>
      <c r="N68" s="11"/>
      <c r="O68" s="11"/>
      <c r="P68" s="11"/>
      <c r="Q68" s="11"/>
      <c r="R68" s="11"/>
      <c r="S68" s="11"/>
      <c r="T68" s="11"/>
      <c r="U68" s="11"/>
      <c r="V68" s="11"/>
      <c r="W68" s="11"/>
      <c r="X68" s="11"/>
    </row>
    <row r="69" spans="1:24" x14ac:dyDescent="0.45">
      <c r="A69" s="11"/>
      <c r="B69" s="11"/>
      <c r="C69" s="11"/>
      <c r="D69" s="11"/>
      <c r="E69" s="11"/>
      <c r="F69" s="11"/>
      <c r="G69" s="11"/>
      <c r="H69" s="11"/>
      <c r="I69" s="11"/>
      <c r="J69" s="11"/>
      <c r="K69" s="11"/>
      <c r="L69" s="11"/>
      <c r="M69" s="11"/>
      <c r="N69" s="11"/>
      <c r="O69" s="11"/>
      <c r="P69" s="11"/>
      <c r="Q69" s="11"/>
      <c r="R69" s="11"/>
      <c r="S69" s="11"/>
      <c r="T69" s="11"/>
      <c r="U69" s="11"/>
      <c r="V69" s="11"/>
      <c r="W69" s="11"/>
      <c r="X69" s="11"/>
    </row>
    <row r="70" spans="1:24" x14ac:dyDescent="0.45">
      <c r="A70" s="11"/>
      <c r="B70" s="11"/>
      <c r="C70" s="11"/>
      <c r="D70" s="11"/>
      <c r="E70" s="11"/>
      <c r="F70" s="11"/>
      <c r="G70" s="11"/>
      <c r="H70" s="11"/>
      <c r="I70" s="11"/>
      <c r="J70" s="11"/>
      <c r="K70" s="11"/>
      <c r="L70" s="11"/>
      <c r="M70" s="11"/>
      <c r="N70" s="11"/>
      <c r="O70" s="11"/>
      <c r="P70" s="11"/>
      <c r="Q70" s="11"/>
      <c r="R70" s="11"/>
      <c r="S70" s="11"/>
      <c r="T70" s="11"/>
      <c r="U70" s="11"/>
      <c r="V70" s="11"/>
      <c r="W70" s="11"/>
      <c r="X70" s="11"/>
    </row>
    <row r="71" spans="1:24" x14ac:dyDescent="0.45">
      <c r="A71" s="11"/>
      <c r="B71" s="11"/>
      <c r="C71" s="11"/>
      <c r="D71" s="11"/>
      <c r="E71" s="11"/>
      <c r="F71" s="11"/>
      <c r="G71" s="11"/>
      <c r="H71" s="11"/>
      <c r="I71" s="11"/>
      <c r="J71" s="11"/>
      <c r="K71" s="11"/>
      <c r="L71" s="11"/>
      <c r="M71" s="11"/>
      <c r="N71" s="11"/>
      <c r="O71" s="11"/>
      <c r="P71" s="11"/>
      <c r="Q71" s="11"/>
      <c r="R71" s="11"/>
      <c r="S71" s="11"/>
      <c r="T71" s="11"/>
      <c r="U71" s="11"/>
      <c r="V71" s="11"/>
      <c r="W71" s="11"/>
      <c r="X71" s="11"/>
    </row>
    <row r="72" spans="1:24" x14ac:dyDescent="0.45">
      <c r="A72" s="11"/>
      <c r="B72" s="11"/>
      <c r="C72" s="11"/>
      <c r="D72" s="11"/>
      <c r="E72" s="11"/>
      <c r="F72" s="11"/>
      <c r="G72" s="11"/>
      <c r="H72" s="11"/>
      <c r="I72" s="11"/>
      <c r="J72" s="11"/>
      <c r="K72" s="11"/>
      <c r="L72" s="11"/>
      <c r="M72" s="11"/>
      <c r="N72" s="11"/>
      <c r="O72" s="11"/>
      <c r="P72" s="11"/>
      <c r="Q72" s="11"/>
      <c r="R72" s="11"/>
      <c r="S72" s="11"/>
      <c r="T72" s="11"/>
      <c r="U72" s="11"/>
      <c r="V72" s="11"/>
      <c r="W72" s="11"/>
      <c r="X72" s="11"/>
    </row>
    <row r="73" spans="1:24" x14ac:dyDescent="0.45">
      <c r="A73" s="11"/>
      <c r="B73" s="11"/>
      <c r="C73" s="11"/>
      <c r="D73" s="11"/>
      <c r="E73" s="11"/>
      <c r="F73" s="11"/>
      <c r="G73" s="11"/>
      <c r="H73" s="11"/>
      <c r="I73" s="11"/>
      <c r="J73" s="11"/>
      <c r="K73" s="11"/>
      <c r="L73" s="11"/>
      <c r="M73" s="11"/>
      <c r="N73" s="11"/>
      <c r="O73" s="11"/>
      <c r="P73" s="11"/>
      <c r="Q73" s="11"/>
      <c r="R73" s="11"/>
      <c r="S73" s="11"/>
      <c r="T73" s="11"/>
      <c r="U73" s="11"/>
      <c r="V73" s="11"/>
      <c r="W73" s="11"/>
      <c r="X73" s="11"/>
    </row>
    <row r="74" spans="1:24" x14ac:dyDescent="0.45">
      <c r="A74" s="11"/>
      <c r="B74" s="11"/>
      <c r="C74" s="11"/>
      <c r="D74" s="11"/>
      <c r="E74" s="11"/>
      <c r="F74" s="11"/>
      <c r="G74" s="11"/>
      <c r="H74" s="11"/>
      <c r="I74" s="11"/>
      <c r="J74" s="11"/>
      <c r="K74" s="11"/>
      <c r="L74" s="11"/>
      <c r="M74" s="11"/>
      <c r="N74" s="11"/>
      <c r="O74" s="11"/>
      <c r="P74" s="11"/>
      <c r="Q74" s="11"/>
      <c r="R74" s="11"/>
      <c r="S74" s="11"/>
      <c r="T74" s="11"/>
      <c r="U74" s="11"/>
      <c r="V74" s="11"/>
      <c r="W74" s="11"/>
      <c r="X74" s="11"/>
    </row>
    <row r="75" spans="1:24" x14ac:dyDescent="0.45">
      <c r="A75" s="11"/>
      <c r="B75" s="11"/>
      <c r="C75" s="11"/>
      <c r="D75" s="11"/>
      <c r="E75" s="11"/>
      <c r="F75" s="11"/>
      <c r="G75" s="11"/>
      <c r="H75" s="11"/>
      <c r="I75" s="11"/>
      <c r="J75" s="11"/>
      <c r="K75" s="11"/>
      <c r="L75" s="11"/>
      <c r="M75" s="11"/>
      <c r="N75" s="11"/>
      <c r="O75" s="11"/>
      <c r="P75" s="11"/>
      <c r="Q75" s="11"/>
      <c r="R75" s="11"/>
      <c r="S75" s="11"/>
      <c r="T75" s="11"/>
      <c r="U75" s="11"/>
      <c r="V75" s="11"/>
      <c r="W75" s="11"/>
      <c r="X75" s="11"/>
    </row>
    <row r="76" spans="1:24" x14ac:dyDescent="0.45">
      <c r="A76" s="11"/>
      <c r="B76" s="11"/>
      <c r="C76" s="11"/>
      <c r="D76" s="11"/>
      <c r="E76" s="11"/>
      <c r="F76" s="11"/>
      <c r="G76" s="11"/>
      <c r="H76" s="11"/>
      <c r="I76" s="11"/>
      <c r="J76" s="11"/>
      <c r="K76" s="11"/>
      <c r="L76" s="11"/>
      <c r="M76" s="11"/>
      <c r="N76" s="11"/>
      <c r="O76" s="11"/>
      <c r="P76" s="11"/>
      <c r="Q76" s="11"/>
      <c r="R76" s="11"/>
      <c r="S76" s="11"/>
      <c r="T76" s="11"/>
      <c r="U76" s="11"/>
      <c r="V76" s="11"/>
      <c r="W76" s="11"/>
      <c r="X76" s="11"/>
    </row>
    <row r="77" spans="1:24" x14ac:dyDescent="0.45">
      <c r="A77" s="11"/>
      <c r="B77" s="11"/>
      <c r="C77" s="11"/>
      <c r="D77" s="11"/>
      <c r="E77" s="11"/>
      <c r="F77" s="11"/>
      <c r="G77" s="11"/>
      <c r="H77" s="11"/>
      <c r="I77" s="11"/>
      <c r="J77" s="11"/>
      <c r="K77" s="11"/>
      <c r="L77" s="11"/>
      <c r="M77" s="11"/>
      <c r="N77" s="11"/>
      <c r="O77" s="11"/>
      <c r="P77" s="11"/>
      <c r="Q77" s="11"/>
      <c r="R77" s="11"/>
      <c r="S77" s="11"/>
      <c r="T77" s="11"/>
      <c r="U77" s="11"/>
      <c r="V77" s="11"/>
      <c r="W77" s="11"/>
      <c r="X77" s="11"/>
    </row>
    <row r="78" spans="1:24" x14ac:dyDescent="0.45">
      <c r="A78" s="11"/>
      <c r="B78" s="11"/>
      <c r="C78" s="11"/>
      <c r="D78" s="11"/>
      <c r="E78" s="11"/>
      <c r="F78" s="11"/>
      <c r="G78" s="11"/>
      <c r="H78" s="11"/>
      <c r="I78" s="11"/>
      <c r="J78" s="11"/>
      <c r="K78" s="11"/>
      <c r="L78" s="11"/>
      <c r="M78" s="11"/>
      <c r="N78" s="11"/>
      <c r="O78" s="11"/>
      <c r="P78" s="11"/>
      <c r="Q78" s="11"/>
      <c r="R78" s="11"/>
      <c r="S78" s="11"/>
      <c r="T78" s="11"/>
      <c r="U78" s="11"/>
      <c r="V78" s="11"/>
      <c r="W78" s="11"/>
      <c r="X78" s="11"/>
    </row>
  </sheetData>
  <mergeCells count="6">
    <mergeCell ref="A23:P23"/>
    <mergeCell ref="A2:P2"/>
    <mergeCell ref="A3:P3"/>
    <mergeCell ref="A20:P20"/>
    <mergeCell ref="A21:P21"/>
    <mergeCell ref="A22:P2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5FFF7-F804-4C17-98F0-A79686E36DAA}">
  <sheetPr>
    <tabColor rgb="FF0070C0"/>
  </sheetPr>
  <dimension ref="A1:G21"/>
  <sheetViews>
    <sheetView showGridLines="0" workbookViewId="0">
      <selection activeCell="D6" sqref="D6"/>
    </sheetView>
  </sheetViews>
  <sheetFormatPr defaultRowHeight="18.5" x14ac:dyDescent="0.45"/>
  <sheetData>
    <row r="1" spans="1:7" x14ac:dyDescent="0.45">
      <c r="A1" s="29" t="s">
        <v>61</v>
      </c>
      <c r="B1" s="29" t="s">
        <v>180</v>
      </c>
    </row>
    <row r="2" spans="1:7" x14ac:dyDescent="0.45">
      <c r="A2" t="s">
        <v>63</v>
      </c>
      <c r="B2">
        <v>1</v>
      </c>
      <c r="D2" s="14" t="b">
        <v>1</v>
      </c>
      <c r="E2" t="s">
        <v>115</v>
      </c>
    </row>
    <row r="3" spans="1:7" x14ac:dyDescent="0.45">
      <c r="A3" t="s">
        <v>64</v>
      </c>
      <c r="B3">
        <v>1</v>
      </c>
    </row>
    <row r="4" spans="1:7" x14ac:dyDescent="0.45">
      <c r="A4" t="s">
        <v>65</v>
      </c>
      <c r="B4">
        <v>1</v>
      </c>
      <c r="D4" s="30">
        <f>ROWS(_xlfn._TRO_TRAILING(B:B))-_xlfn.XMATCH(0,_xlfn._TRO_TRAILING(B:B),0,-1)</f>
        <v>4</v>
      </c>
    </row>
    <row r="5" spans="1:7" x14ac:dyDescent="0.45">
      <c r="A5" t="s">
        <v>66</v>
      </c>
      <c r="B5">
        <v>0</v>
      </c>
    </row>
    <row r="6" spans="1:7" x14ac:dyDescent="0.45">
      <c r="A6" t="s">
        <v>67</v>
      </c>
      <c r="B6">
        <v>1</v>
      </c>
      <c r="D6" s="13" t="str">
        <f>IF(D4=4,"Congratulations! Your next location is the Stadio San Siro","")</f>
        <v>Congratulations! Your next location is the Stadio San Siro</v>
      </c>
    </row>
    <row r="7" spans="1:7" x14ac:dyDescent="0.45">
      <c r="A7" t="s">
        <v>68</v>
      </c>
      <c r="B7">
        <v>0</v>
      </c>
    </row>
    <row r="8" spans="1:7" x14ac:dyDescent="0.45">
      <c r="A8" t="s">
        <v>69</v>
      </c>
      <c r="B8">
        <v>1</v>
      </c>
    </row>
    <row r="9" spans="1:7" x14ac:dyDescent="0.45">
      <c r="A9" t="s">
        <v>70</v>
      </c>
      <c r="B9">
        <v>1</v>
      </c>
    </row>
    <row r="10" spans="1:7" x14ac:dyDescent="0.45">
      <c r="A10" t="s">
        <v>71</v>
      </c>
      <c r="B10">
        <v>0</v>
      </c>
      <c r="G10" s="1"/>
    </row>
    <row r="11" spans="1:7" x14ac:dyDescent="0.45">
      <c r="A11" t="s">
        <v>72</v>
      </c>
      <c r="B11">
        <v>1</v>
      </c>
    </row>
    <row r="12" spans="1:7" x14ac:dyDescent="0.45">
      <c r="A12" t="s">
        <v>73</v>
      </c>
      <c r="B12">
        <v>1</v>
      </c>
    </row>
    <row r="13" spans="1:7" x14ac:dyDescent="0.45">
      <c r="A13" t="s">
        <v>74</v>
      </c>
      <c r="B13">
        <v>1</v>
      </c>
    </row>
    <row r="14" spans="1:7" x14ac:dyDescent="0.45">
      <c r="A14" t="s">
        <v>75</v>
      </c>
      <c r="B14">
        <v>1</v>
      </c>
    </row>
    <row r="15" spans="1:7" x14ac:dyDescent="0.45">
      <c r="A15" t="s">
        <v>76</v>
      </c>
      <c r="B15">
        <v>0</v>
      </c>
    </row>
    <row r="16" spans="1:7" x14ac:dyDescent="0.45">
      <c r="A16" t="s">
        <v>77</v>
      </c>
      <c r="B16">
        <v>1</v>
      </c>
    </row>
    <row r="17" spans="1:2" x14ac:dyDescent="0.45">
      <c r="A17" t="s">
        <v>78</v>
      </c>
      <c r="B17">
        <v>0</v>
      </c>
    </row>
    <row r="18" spans="1:2" x14ac:dyDescent="0.45">
      <c r="A18" t="s">
        <v>79</v>
      </c>
      <c r="B18">
        <v>1</v>
      </c>
    </row>
    <row r="19" spans="1:2" x14ac:dyDescent="0.45">
      <c r="A19" t="s">
        <v>80</v>
      </c>
      <c r="B19">
        <v>1</v>
      </c>
    </row>
    <row r="20" spans="1:2" x14ac:dyDescent="0.45">
      <c r="A20" t="s">
        <v>81</v>
      </c>
      <c r="B20">
        <v>1</v>
      </c>
    </row>
    <row r="21" spans="1:2" x14ac:dyDescent="0.45">
      <c r="A21" t="s">
        <v>82</v>
      </c>
      <c r="B21">
        <v>1</v>
      </c>
    </row>
  </sheetData>
  <conditionalFormatting sqref="E2">
    <cfRule type="expression" dxfId="3" priority="1">
      <formula>$D$2</formula>
    </cfRule>
  </conditionalFormatting>
  <hyperlinks>
    <hyperlink ref="D6" location="'5. MAP'!A1" display="'5. MAP'!A1" xr:uid="{67EA5E4F-31EE-4698-A6EA-E8D1F8537B2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8F298-816E-41EA-837C-8DEF65EE9186}">
  <sheetPr>
    <tabColor rgb="FF7030A0"/>
  </sheetPr>
  <dimension ref="A1:X78"/>
  <sheetViews>
    <sheetView showGridLines="0" zoomScale="110" zoomScaleNormal="110" workbookViewId="0">
      <selection activeCell="M12" sqref="M12"/>
    </sheetView>
  </sheetViews>
  <sheetFormatPr defaultRowHeight="18.5" x14ac:dyDescent="0.45"/>
  <sheetData>
    <row r="1" spans="1:24" x14ac:dyDescent="0.45">
      <c r="A1" s="11"/>
      <c r="B1" s="11"/>
      <c r="C1" s="11"/>
      <c r="D1" s="11"/>
      <c r="E1" s="11"/>
      <c r="F1" s="11"/>
      <c r="G1" s="11"/>
      <c r="H1" s="11"/>
      <c r="I1" s="11"/>
      <c r="J1" s="11"/>
      <c r="K1" s="11"/>
      <c r="L1" s="11"/>
      <c r="M1" s="11"/>
      <c r="N1" s="11"/>
      <c r="O1" s="11"/>
      <c r="P1" s="11"/>
      <c r="Q1" s="11"/>
      <c r="R1" s="11"/>
      <c r="S1" s="11"/>
      <c r="T1" s="11"/>
      <c r="U1" s="11"/>
      <c r="V1" s="11"/>
      <c r="W1" s="11"/>
      <c r="X1" s="11"/>
    </row>
    <row r="2" spans="1:24" ht="21" x14ac:dyDescent="0.45">
      <c r="A2" s="33" t="str">
        <f>"Challenge "&amp;ROMAN(5)</f>
        <v>Challenge V</v>
      </c>
      <c r="B2" s="33"/>
      <c r="C2" s="33"/>
      <c r="D2" s="33"/>
      <c r="E2" s="33"/>
      <c r="F2" s="33"/>
      <c r="G2" s="33"/>
      <c r="H2" s="33"/>
      <c r="I2" s="33"/>
      <c r="J2" s="33"/>
      <c r="K2" s="33"/>
      <c r="L2" s="33"/>
      <c r="M2" s="33"/>
      <c r="N2" s="33"/>
      <c r="O2" s="33"/>
      <c r="P2" s="33"/>
      <c r="Q2" s="11"/>
      <c r="R2" s="11"/>
      <c r="S2" s="11"/>
      <c r="T2" s="11"/>
      <c r="U2" s="11"/>
      <c r="V2" s="11"/>
      <c r="W2" s="11"/>
      <c r="X2" s="11"/>
    </row>
    <row r="3" spans="1:24" ht="31" x14ac:dyDescent="0.45">
      <c r="A3" s="34" t="s">
        <v>111</v>
      </c>
      <c r="B3" s="34"/>
      <c r="C3" s="34"/>
      <c r="D3" s="34"/>
      <c r="E3" s="34"/>
      <c r="F3" s="34"/>
      <c r="G3" s="34"/>
      <c r="H3" s="34"/>
      <c r="I3" s="34"/>
      <c r="J3" s="34"/>
      <c r="K3" s="34"/>
      <c r="L3" s="34"/>
      <c r="M3" s="34"/>
      <c r="N3" s="34"/>
      <c r="O3" s="34"/>
      <c r="P3" s="34"/>
      <c r="Q3" s="11"/>
      <c r="R3" s="11"/>
      <c r="S3" s="11"/>
      <c r="T3" s="11"/>
      <c r="U3" s="11"/>
      <c r="V3" s="11"/>
      <c r="W3" s="11"/>
      <c r="X3" s="11"/>
    </row>
    <row r="4" spans="1:24" x14ac:dyDescent="0.45">
      <c r="A4" s="11"/>
      <c r="B4" s="11"/>
      <c r="C4" s="11"/>
      <c r="D4" s="11"/>
      <c r="E4" s="11"/>
      <c r="F4" s="11"/>
      <c r="G4" s="11"/>
      <c r="H4" s="11"/>
      <c r="I4" s="11"/>
      <c r="J4" s="11"/>
      <c r="K4" s="11"/>
      <c r="L4" s="11"/>
      <c r="M4" s="11"/>
      <c r="N4" s="11"/>
      <c r="O4" s="11"/>
      <c r="P4" s="11"/>
      <c r="Q4" s="11"/>
      <c r="R4" s="11"/>
      <c r="S4" s="11"/>
      <c r="T4" s="11"/>
      <c r="U4" s="11"/>
      <c r="V4" s="11"/>
      <c r="W4" s="11"/>
      <c r="X4" s="11"/>
    </row>
    <row r="5" spans="1:24" x14ac:dyDescent="0.45">
      <c r="A5" s="11"/>
      <c r="B5" s="11"/>
      <c r="C5" s="11"/>
      <c r="D5" s="11"/>
      <c r="E5" s="11"/>
      <c r="F5" s="11"/>
      <c r="G5" s="11"/>
      <c r="H5" s="11"/>
      <c r="I5" s="11"/>
      <c r="J5" s="11"/>
      <c r="K5" s="11"/>
      <c r="L5" s="11"/>
      <c r="M5" s="11"/>
      <c r="N5" s="11"/>
      <c r="O5" s="11"/>
      <c r="P5" s="11"/>
      <c r="Q5" s="11"/>
      <c r="R5" s="11"/>
      <c r="S5" s="11"/>
      <c r="T5" s="11"/>
      <c r="U5" s="11"/>
      <c r="V5" s="11"/>
      <c r="W5" s="11"/>
      <c r="X5" s="11"/>
    </row>
    <row r="6" spans="1:24" x14ac:dyDescent="0.45">
      <c r="A6" s="11"/>
      <c r="B6" s="11"/>
      <c r="C6" s="11"/>
      <c r="D6" s="11"/>
      <c r="E6" s="11"/>
      <c r="F6" s="11"/>
      <c r="G6" s="11"/>
      <c r="H6" s="11"/>
      <c r="I6" s="11"/>
      <c r="J6" s="11"/>
      <c r="K6" s="11"/>
      <c r="L6" s="11"/>
      <c r="M6" s="11"/>
      <c r="N6" s="11"/>
      <c r="O6" s="11"/>
      <c r="P6" s="11"/>
      <c r="Q6" s="11"/>
      <c r="R6" s="11"/>
      <c r="S6" s="11"/>
      <c r="T6" s="11"/>
      <c r="U6" s="11"/>
      <c r="V6" s="11"/>
      <c r="W6" s="11"/>
      <c r="X6" s="11"/>
    </row>
    <row r="7" spans="1:24" x14ac:dyDescent="0.45">
      <c r="A7" s="11"/>
      <c r="B7" s="11"/>
      <c r="C7" s="11"/>
      <c r="D7" s="11"/>
      <c r="E7" s="11"/>
      <c r="F7" s="11"/>
      <c r="G7" s="11"/>
      <c r="H7" s="11"/>
      <c r="I7" s="11"/>
      <c r="J7" s="11"/>
      <c r="K7" s="11"/>
      <c r="L7" s="11"/>
      <c r="M7" s="11"/>
      <c r="N7" s="11"/>
      <c r="O7" s="11"/>
      <c r="P7" s="11"/>
      <c r="Q7" s="11"/>
      <c r="R7" s="11"/>
      <c r="S7" s="11"/>
      <c r="T7" s="11"/>
      <c r="U7" s="11"/>
      <c r="V7" s="11"/>
      <c r="W7" s="11"/>
      <c r="X7" s="11"/>
    </row>
    <row r="8" spans="1:24" x14ac:dyDescent="0.45">
      <c r="A8" s="11"/>
      <c r="B8" s="11"/>
      <c r="C8" s="11"/>
      <c r="D8" s="11"/>
      <c r="E8" s="11"/>
      <c r="F8" s="11"/>
      <c r="G8" s="11"/>
      <c r="H8" s="11"/>
      <c r="I8" s="11"/>
      <c r="J8" s="11"/>
      <c r="K8" s="11"/>
      <c r="L8" s="11"/>
      <c r="M8" s="11"/>
      <c r="N8" s="11"/>
      <c r="O8" s="11"/>
      <c r="P8" s="11"/>
      <c r="Q8" s="11"/>
      <c r="R8" s="11"/>
      <c r="S8" s="11"/>
      <c r="T8" s="11"/>
      <c r="U8" s="11"/>
      <c r="V8" s="11"/>
      <c r="W8" s="11"/>
      <c r="X8" s="11"/>
    </row>
    <row r="9" spans="1:24" x14ac:dyDescent="0.45">
      <c r="A9" s="11"/>
      <c r="B9" s="11"/>
      <c r="C9" s="11"/>
      <c r="D9" s="11"/>
      <c r="E9" s="11"/>
      <c r="F9" s="11"/>
      <c r="G9" s="11"/>
      <c r="H9" s="11"/>
      <c r="I9" s="11"/>
      <c r="J9" s="11"/>
      <c r="K9" s="11"/>
      <c r="L9" s="11"/>
      <c r="M9" s="11"/>
      <c r="N9" s="11"/>
      <c r="O9" s="11"/>
      <c r="P9" s="11"/>
      <c r="Q9" s="11"/>
      <c r="R9" s="11"/>
      <c r="S9" s="11"/>
      <c r="T9" s="11"/>
      <c r="U9" s="11"/>
      <c r="V9" s="11"/>
      <c r="W9" s="11"/>
      <c r="X9" s="11"/>
    </row>
    <row r="10" spans="1:24"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row>
    <row r="11" spans="1:24"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row>
    <row r="12" spans="1:24"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row>
    <row r="13" spans="1:24"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row>
    <row r="14" spans="1:24"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row>
    <row r="15" spans="1:24"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row>
    <row r="16" spans="1:24"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row>
    <row r="17" spans="1:24"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row>
    <row r="18" spans="1:24"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row>
    <row r="19" spans="1:24"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row>
    <row r="20" spans="1:24" x14ac:dyDescent="0.45">
      <c r="A20" s="36" t="e" cm="1" vm="3">
        <f t="array" aca="1" ref="A20" ca="1">_FV(Sheet10!B2,"Image")</f>
        <v>#VALUE!</v>
      </c>
      <c r="B20" s="36"/>
      <c r="C20" s="36"/>
      <c r="D20" s="36"/>
      <c r="E20" s="36"/>
      <c r="F20" s="36"/>
      <c r="G20" s="36"/>
      <c r="H20" s="36"/>
      <c r="I20" s="36"/>
      <c r="J20" s="36"/>
      <c r="K20" s="36"/>
      <c r="L20" s="36"/>
      <c r="M20" s="36"/>
      <c r="N20" s="36"/>
      <c r="O20" s="36"/>
      <c r="P20" s="36"/>
      <c r="Q20" s="11"/>
      <c r="R20" s="11"/>
      <c r="S20" s="11"/>
      <c r="T20" s="11"/>
      <c r="U20" s="11"/>
      <c r="V20" s="11"/>
      <c r="W20" s="11"/>
      <c r="X20" s="11"/>
    </row>
    <row r="21" spans="1:24" x14ac:dyDescent="0.45">
      <c r="A21" s="35" t="s">
        <v>110</v>
      </c>
      <c r="B21" s="35"/>
      <c r="C21" s="35"/>
      <c r="D21" s="35"/>
      <c r="E21" s="35"/>
      <c r="F21" s="35"/>
      <c r="G21" s="35"/>
      <c r="H21" s="35"/>
      <c r="I21" s="35"/>
      <c r="J21" s="35"/>
      <c r="K21" s="35"/>
      <c r="L21" s="35"/>
      <c r="M21" s="35"/>
      <c r="N21" s="35"/>
      <c r="O21" s="35"/>
      <c r="P21" s="35"/>
      <c r="Q21" s="11"/>
      <c r="R21" s="11"/>
      <c r="S21" s="11"/>
      <c r="T21" s="11"/>
      <c r="U21" s="11"/>
      <c r="V21" s="11"/>
      <c r="W21" s="11"/>
      <c r="X21" s="11"/>
    </row>
    <row r="22" spans="1:24" x14ac:dyDescent="0.45">
      <c r="A22" s="36" t="e" cm="1" vm="4">
        <f t="array" aca="1" ref="A22" ca="1">_FV(Sheet10!B3,"Image")</f>
        <v>#VALUE!</v>
      </c>
      <c r="B22" s="36"/>
      <c r="C22" s="36"/>
      <c r="D22" s="36"/>
      <c r="E22" s="36"/>
      <c r="F22" s="36"/>
      <c r="G22" s="36"/>
      <c r="H22" s="36"/>
      <c r="I22" s="36"/>
      <c r="J22" s="36"/>
      <c r="K22" s="36"/>
      <c r="L22" s="36"/>
      <c r="M22" s="36"/>
      <c r="N22" s="36"/>
      <c r="O22" s="36"/>
      <c r="P22" s="36"/>
      <c r="Q22" s="11"/>
      <c r="R22" s="11"/>
      <c r="S22" s="11"/>
      <c r="T22" s="11"/>
      <c r="U22" s="11"/>
      <c r="V22" s="11"/>
      <c r="W22" s="11"/>
      <c r="X22" s="11"/>
    </row>
    <row r="23" spans="1:24" x14ac:dyDescent="0.45">
      <c r="A23" s="35" t="str">
        <f>_xlfn.TRANSLATE(A21,"en","it")</f>
        <v>"Benvenuti a San Siro, dove anche i dati simulano un infortunio!"</v>
      </c>
      <c r="B23" s="35"/>
      <c r="C23" s="35"/>
      <c r="D23" s="35"/>
      <c r="E23" s="35"/>
      <c r="F23" s="35"/>
      <c r="G23" s="35"/>
      <c r="H23" s="35"/>
      <c r="I23" s="35"/>
      <c r="J23" s="35"/>
      <c r="K23" s="35"/>
      <c r="L23" s="35"/>
      <c r="M23" s="35"/>
      <c r="N23" s="35"/>
      <c r="O23" s="35"/>
      <c r="P23" s="35"/>
      <c r="Q23" s="11"/>
      <c r="R23" s="11"/>
      <c r="S23" s="11"/>
      <c r="T23" s="11"/>
      <c r="U23" s="11"/>
      <c r="V23" s="11"/>
      <c r="W23" s="11"/>
      <c r="X23" s="11"/>
    </row>
    <row r="24" spans="1:24"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row>
    <row r="25" spans="1:24"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row>
    <row r="26" spans="1:24"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row>
    <row r="29" spans="1:24"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4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4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4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4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4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4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4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4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4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4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4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4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45">
      <c r="A47" s="11"/>
      <c r="B47" s="11"/>
      <c r="C47" s="11"/>
      <c r="D47" s="11"/>
      <c r="E47" s="11"/>
      <c r="F47" s="11"/>
      <c r="G47" s="11"/>
      <c r="H47" s="11"/>
      <c r="I47" s="11"/>
      <c r="J47" s="11"/>
      <c r="K47" s="11"/>
      <c r="L47" s="11"/>
      <c r="M47" s="11"/>
      <c r="N47" s="11"/>
      <c r="O47" s="11"/>
      <c r="P47" s="11"/>
      <c r="Q47" s="11"/>
      <c r="R47" s="11"/>
      <c r="S47" s="11"/>
      <c r="T47" s="11"/>
      <c r="U47" s="11"/>
      <c r="V47" s="11"/>
      <c r="W47" s="11"/>
      <c r="X47" s="11"/>
    </row>
    <row r="48" spans="1:24" x14ac:dyDescent="0.45">
      <c r="A48" s="11"/>
      <c r="B48" s="11"/>
      <c r="C48" s="11"/>
      <c r="D48" s="11"/>
      <c r="E48" s="11"/>
      <c r="F48" s="11"/>
      <c r="G48" s="11"/>
      <c r="H48" s="11"/>
      <c r="I48" s="11"/>
      <c r="J48" s="11"/>
      <c r="K48" s="11"/>
      <c r="L48" s="11"/>
      <c r="M48" s="11"/>
      <c r="N48" s="11"/>
      <c r="O48" s="11"/>
      <c r="P48" s="11"/>
      <c r="Q48" s="11"/>
      <c r="R48" s="11"/>
      <c r="S48" s="11"/>
      <c r="T48" s="11"/>
      <c r="U48" s="11"/>
      <c r="V48" s="11"/>
      <c r="W48" s="11"/>
      <c r="X48" s="11"/>
    </row>
    <row r="49" spans="1:24" x14ac:dyDescent="0.45">
      <c r="A49" s="11"/>
      <c r="B49" s="11"/>
      <c r="C49" s="11"/>
      <c r="D49" s="11"/>
      <c r="E49" s="11"/>
      <c r="F49" s="11"/>
      <c r="G49" s="11"/>
      <c r="H49" s="11"/>
      <c r="I49" s="11"/>
      <c r="J49" s="11"/>
      <c r="K49" s="11"/>
      <c r="L49" s="11"/>
      <c r="M49" s="11"/>
      <c r="N49" s="11"/>
      <c r="O49" s="11"/>
      <c r="P49" s="11"/>
      <c r="Q49" s="11"/>
      <c r="R49" s="11"/>
      <c r="S49" s="11"/>
      <c r="T49" s="11"/>
      <c r="U49" s="11"/>
      <c r="V49" s="11"/>
      <c r="W49" s="11"/>
      <c r="X49" s="11"/>
    </row>
    <row r="50" spans="1:24" x14ac:dyDescent="0.45">
      <c r="A50" s="11"/>
      <c r="B50" s="11"/>
      <c r="C50" s="11"/>
      <c r="D50" s="11"/>
      <c r="E50" s="11"/>
      <c r="F50" s="11"/>
      <c r="G50" s="11"/>
      <c r="H50" s="11"/>
      <c r="I50" s="11"/>
      <c r="J50" s="11"/>
      <c r="K50" s="11"/>
      <c r="L50" s="11"/>
      <c r="M50" s="11"/>
      <c r="N50" s="11"/>
      <c r="O50" s="11"/>
      <c r="P50" s="11"/>
      <c r="Q50" s="11"/>
      <c r="R50" s="11"/>
      <c r="S50" s="11"/>
      <c r="T50" s="11"/>
      <c r="U50" s="11"/>
      <c r="V50" s="11"/>
      <c r="W50" s="11"/>
      <c r="X50" s="11"/>
    </row>
    <row r="51" spans="1:24" x14ac:dyDescent="0.45">
      <c r="A51" s="11"/>
      <c r="B51" s="11"/>
      <c r="C51" s="11"/>
      <c r="D51" s="11"/>
      <c r="E51" s="11"/>
      <c r="F51" s="11"/>
      <c r="G51" s="11"/>
      <c r="H51" s="11"/>
      <c r="I51" s="11"/>
      <c r="J51" s="11"/>
      <c r="K51" s="11"/>
      <c r="L51" s="11"/>
      <c r="M51" s="11"/>
      <c r="N51" s="11"/>
      <c r="O51" s="11"/>
      <c r="P51" s="11"/>
      <c r="Q51" s="11"/>
      <c r="R51" s="11"/>
      <c r="S51" s="11"/>
      <c r="T51" s="11"/>
      <c r="U51" s="11"/>
      <c r="V51" s="11"/>
      <c r="W51" s="11"/>
      <c r="X51" s="11"/>
    </row>
    <row r="52" spans="1:24" x14ac:dyDescent="0.45">
      <c r="A52" s="11"/>
      <c r="B52" s="11"/>
      <c r="C52" s="11"/>
      <c r="D52" s="11"/>
      <c r="E52" s="11"/>
      <c r="F52" s="11"/>
      <c r="G52" s="11"/>
      <c r="H52" s="11"/>
      <c r="I52" s="11"/>
      <c r="J52" s="11"/>
      <c r="K52" s="11"/>
      <c r="L52" s="11"/>
      <c r="M52" s="11"/>
      <c r="N52" s="11"/>
      <c r="O52" s="11"/>
      <c r="P52" s="11"/>
      <c r="Q52" s="11"/>
      <c r="R52" s="11"/>
      <c r="S52" s="11"/>
      <c r="T52" s="11"/>
      <c r="U52" s="11"/>
      <c r="V52" s="11"/>
      <c r="W52" s="11"/>
      <c r="X52" s="11"/>
    </row>
    <row r="53" spans="1:24" x14ac:dyDescent="0.45">
      <c r="A53" s="11"/>
      <c r="B53" s="11"/>
      <c r="C53" s="11"/>
      <c r="D53" s="11"/>
      <c r="E53" s="11"/>
      <c r="F53" s="11"/>
      <c r="G53" s="11"/>
      <c r="H53" s="11"/>
      <c r="I53" s="11"/>
      <c r="J53" s="11"/>
      <c r="K53" s="11"/>
      <c r="L53" s="11"/>
      <c r="M53" s="11"/>
      <c r="N53" s="11"/>
      <c r="O53" s="11"/>
      <c r="P53" s="11"/>
      <c r="Q53" s="11"/>
      <c r="R53" s="11"/>
      <c r="S53" s="11"/>
      <c r="T53" s="11"/>
      <c r="U53" s="11"/>
      <c r="V53" s="11"/>
      <c r="W53" s="11"/>
      <c r="X53" s="11"/>
    </row>
    <row r="54" spans="1:24" x14ac:dyDescent="0.45">
      <c r="A54" s="11"/>
      <c r="B54" s="11"/>
      <c r="C54" s="11"/>
      <c r="D54" s="11"/>
      <c r="E54" s="11"/>
      <c r="F54" s="11"/>
      <c r="G54" s="11"/>
      <c r="H54" s="11"/>
      <c r="I54" s="11"/>
      <c r="J54" s="11"/>
      <c r="K54" s="11"/>
      <c r="L54" s="11"/>
      <c r="M54" s="11"/>
      <c r="N54" s="11"/>
      <c r="O54" s="11"/>
      <c r="P54" s="11"/>
      <c r="Q54" s="11"/>
      <c r="R54" s="11"/>
      <c r="S54" s="11"/>
      <c r="T54" s="11"/>
      <c r="U54" s="11"/>
      <c r="V54" s="11"/>
      <c r="W54" s="11"/>
      <c r="X54" s="11"/>
    </row>
    <row r="55" spans="1:24" x14ac:dyDescent="0.45">
      <c r="A55" s="11"/>
      <c r="B55" s="11"/>
      <c r="C55" s="11"/>
      <c r="D55" s="11"/>
      <c r="E55" s="11"/>
      <c r="F55" s="11"/>
      <c r="G55" s="11"/>
      <c r="H55" s="11"/>
      <c r="I55" s="11"/>
      <c r="J55" s="11"/>
      <c r="K55" s="11"/>
      <c r="L55" s="11"/>
      <c r="M55" s="11"/>
      <c r="N55" s="11"/>
      <c r="O55" s="11"/>
      <c r="P55" s="11"/>
      <c r="Q55" s="11"/>
      <c r="R55" s="11"/>
      <c r="S55" s="11"/>
      <c r="T55" s="11"/>
      <c r="U55" s="11"/>
      <c r="V55" s="11"/>
      <c r="W55" s="11"/>
      <c r="X55" s="11"/>
    </row>
    <row r="56" spans="1:24" x14ac:dyDescent="0.45">
      <c r="A56" s="11"/>
      <c r="B56" s="11"/>
      <c r="C56" s="11"/>
      <c r="D56" s="11"/>
      <c r="E56" s="11"/>
      <c r="F56" s="11"/>
      <c r="G56" s="11"/>
      <c r="H56" s="11"/>
      <c r="I56" s="11"/>
      <c r="J56" s="11"/>
      <c r="K56" s="11"/>
      <c r="L56" s="11"/>
      <c r="M56" s="11"/>
      <c r="N56" s="11"/>
      <c r="O56" s="11"/>
      <c r="P56" s="11"/>
      <c r="Q56" s="11"/>
      <c r="R56" s="11"/>
      <c r="S56" s="11"/>
      <c r="T56" s="11"/>
      <c r="U56" s="11"/>
      <c r="V56" s="11"/>
      <c r="W56" s="11"/>
      <c r="X56" s="11"/>
    </row>
    <row r="57" spans="1:24" x14ac:dyDescent="0.45">
      <c r="A57" s="11"/>
      <c r="B57" s="11"/>
      <c r="C57" s="11"/>
      <c r="D57" s="11"/>
      <c r="E57" s="11"/>
      <c r="F57" s="11"/>
      <c r="G57" s="11"/>
      <c r="H57" s="11"/>
      <c r="I57" s="11"/>
      <c r="J57" s="11"/>
      <c r="K57" s="11"/>
      <c r="L57" s="11"/>
      <c r="M57" s="11"/>
      <c r="N57" s="11"/>
      <c r="O57" s="11"/>
      <c r="P57" s="11"/>
      <c r="Q57" s="11"/>
      <c r="R57" s="11"/>
      <c r="S57" s="11"/>
      <c r="T57" s="11"/>
      <c r="U57" s="11"/>
      <c r="V57" s="11"/>
      <c r="W57" s="11"/>
      <c r="X57" s="11"/>
    </row>
    <row r="58" spans="1:24" x14ac:dyDescent="0.45">
      <c r="A58" s="11"/>
      <c r="B58" s="11"/>
      <c r="C58" s="11"/>
      <c r="D58" s="11"/>
      <c r="E58" s="11"/>
      <c r="F58" s="11"/>
      <c r="G58" s="11"/>
      <c r="H58" s="11"/>
      <c r="I58" s="11"/>
      <c r="J58" s="11"/>
      <c r="K58" s="11"/>
      <c r="L58" s="11"/>
      <c r="M58" s="11"/>
      <c r="N58" s="11"/>
      <c r="O58" s="11"/>
      <c r="P58" s="11"/>
      <c r="Q58" s="11"/>
      <c r="R58" s="11"/>
      <c r="S58" s="11"/>
      <c r="T58" s="11"/>
      <c r="U58" s="11"/>
      <c r="V58" s="11"/>
      <c r="W58" s="11"/>
      <c r="X58" s="11"/>
    </row>
    <row r="59" spans="1:24" x14ac:dyDescent="0.45">
      <c r="A59" s="11"/>
      <c r="B59" s="11"/>
      <c r="C59" s="11"/>
      <c r="D59" s="11"/>
      <c r="E59" s="11"/>
      <c r="F59" s="11"/>
      <c r="G59" s="11"/>
      <c r="H59" s="11"/>
      <c r="I59" s="11"/>
      <c r="J59" s="11"/>
      <c r="K59" s="11"/>
      <c r="L59" s="11"/>
      <c r="M59" s="11"/>
      <c r="N59" s="11"/>
      <c r="O59" s="11"/>
      <c r="P59" s="11"/>
      <c r="Q59" s="11"/>
      <c r="R59" s="11"/>
      <c r="S59" s="11"/>
      <c r="T59" s="11"/>
      <c r="U59" s="11"/>
      <c r="V59" s="11"/>
      <c r="W59" s="11"/>
      <c r="X59" s="11"/>
    </row>
    <row r="60" spans="1:24" x14ac:dyDescent="0.45">
      <c r="A60" s="11"/>
      <c r="B60" s="11"/>
      <c r="C60" s="11"/>
      <c r="D60" s="11"/>
      <c r="E60" s="11"/>
      <c r="F60" s="11"/>
      <c r="G60" s="11"/>
      <c r="H60" s="11"/>
      <c r="I60" s="11"/>
      <c r="J60" s="11"/>
      <c r="K60" s="11"/>
      <c r="L60" s="11"/>
      <c r="M60" s="11"/>
      <c r="N60" s="11"/>
      <c r="O60" s="11"/>
      <c r="P60" s="11"/>
      <c r="Q60" s="11"/>
      <c r="R60" s="11"/>
      <c r="S60" s="11"/>
      <c r="T60" s="11"/>
      <c r="U60" s="11"/>
      <c r="V60" s="11"/>
      <c r="W60" s="11"/>
      <c r="X60" s="11"/>
    </row>
    <row r="61" spans="1:24" x14ac:dyDescent="0.45">
      <c r="A61" s="11"/>
      <c r="B61" s="11"/>
      <c r="C61" s="11"/>
      <c r="D61" s="11"/>
      <c r="E61" s="11"/>
      <c r="F61" s="11"/>
      <c r="G61" s="11"/>
      <c r="H61" s="11"/>
      <c r="I61" s="11"/>
      <c r="J61" s="11"/>
      <c r="K61" s="11"/>
      <c r="L61" s="11"/>
      <c r="M61" s="11"/>
      <c r="N61" s="11"/>
      <c r="O61" s="11"/>
      <c r="P61" s="11"/>
      <c r="Q61" s="11"/>
      <c r="R61" s="11"/>
      <c r="S61" s="11"/>
      <c r="T61" s="11"/>
      <c r="U61" s="11"/>
      <c r="V61" s="11"/>
      <c r="W61" s="11"/>
      <c r="X61" s="11"/>
    </row>
    <row r="62" spans="1:24" x14ac:dyDescent="0.45">
      <c r="A62" s="11"/>
      <c r="B62" s="11"/>
      <c r="C62" s="11"/>
      <c r="D62" s="11"/>
      <c r="E62" s="11"/>
      <c r="F62" s="11"/>
      <c r="G62" s="11"/>
      <c r="H62" s="11"/>
      <c r="I62" s="11"/>
      <c r="J62" s="11"/>
      <c r="K62" s="11"/>
      <c r="L62" s="11"/>
      <c r="M62" s="11"/>
      <c r="N62" s="11"/>
      <c r="O62" s="11"/>
      <c r="P62" s="11"/>
      <c r="Q62" s="11"/>
      <c r="R62" s="11"/>
      <c r="S62" s="11"/>
      <c r="T62" s="11"/>
      <c r="U62" s="11"/>
      <c r="V62" s="11"/>
      <c r="W62" s="11"/>
      <c r="X62" s="11"/>
    </row>
    <row r="63" spans="1:24" x14ac:dyDescent="0.45">
      <c r="A63" s="11"/>
      <c r="B63" s="11"/>
      <c r="C63" s="11"/>
      <c r="D63" s="11"/>
      <c r="E63" s="11"/>
      <c r="F63" s="11"/>
      <c r="G63" s="11"/>
      <c r="H63" s="11"/>
      <c r="I63" s="11"/>
      <c r="J63" s="11"/>
      <c r="K63" s="11"/>
      <c r="L63" s="11"/>
      <c r="M63" s="11"/>
      <c r="N63" s="11"/>
      <c r="O63" s="11"/>
      <c r="P63" s="11"/>
      <c r="Q63" s="11"/>
      <c r="R63" s="11"/>
      <c r="S63" s="11"/>
      <c r="T63" s="11"/>
      <c r="U63" s="11"/>
      <c r="V63" s="11"/>
      <c r="W63" s="11"/>
      <c r="X63" s="11"/>
    </row>
    <row r="64" spans="1:24" x14ac:dyDescent="0.45">
      <c r="A64" s="11"/>
      <c r="B64" s="11"/>
      <c r="C64" s="11"/>
      <c r="D64" s="11"/>
      <c r="E64" s="11"/>
      <c r="F64" s="11"/>
      <c r="G64" s="11"/>
      <c r="H64" s="11"/>
      <c r="I64" s="11"/>
      <c r="J64" s="11"/>
      <c r="K64" s="11"/>
      <c r="L64" s="11"/>
      <c r="M64" s="11"/>
      <c r="N64" s="11"/>
      <c r="O64" s="11"/>
      <c r="P64" s="11"/>
      <c r="Q64" s="11"/>
      <c r="R64" s="11"/>
      <c r="S64" s="11"/>
      <c r="T64" s="11"/>
      <c r="U64" s="11"/>
      <c r="V64" s="11"/>
      <c r="W64" s="11"/>
      <c r="X64" s="11"/>
    </row>
    <row r="65" spans="1:24" x14ac:dyDescent="0.45">
      <c r="A65" s="11"/>
      <c r="B65" s="11"/>
      <c r="C65" s="11"/>
      <c r="D65" s="11"/>
      <c r="E65" s="11"/>
      <c r="F65" s="11"/>
      <c r="G65" s="11"/>
      <c r="H65" s="11"/>
      <c r="I65" s="11"/>
      <c r="J65" s="11"/>
      <c r="K65" s="11"/>
      <c r="L65" s="11"/>
      <c r="M65" s="11"/>
      <c r="N65" s="11"/>
      <c r="O65" s="11"/>
      <c r="P65" s="11"/>
      <c r="Q65" s="11"/>
      <c r="R65" s="11"/>
      <c r="S65" s="11"/>
      <c r="T65" s="11"/>
      <c r="U65" s="11"/>
      <c r="V65" s="11"/>
      <c r="W65" s="11"/>
      <c r="X65" s="11"/>
    </row>
    <row r="66" spans="1:24" x14ac:dyDescent="0.45">
      <c r="A66" s="11"/>
      <c r="B66" s="11"/>
      <c r="C66" s="11"/>
      <c r="D66" s="11"/>
      <c r="E66" s="11"/>
      <c r="F66" s="11"/>
      <c r="G66" s="11"/>
      <c r="H66" s="11"/>
      <c r="I66" s="11"/>
      <c r="J66" s="11"/>
      <c r="K66" s="11"/>
      <c r="L66" s="11"/>
      <c r="M66" s="11"/>
      <c r="N66" s="11"/>
      <c r="O66" s="11"/>
      <c r="P66" s="11"/>
      <c r="Q66" s="11"/>
      <c r="R66" s="11"/>
      <c r="S66" s="11"/>
      <c r="T66" s="11"/>
      <c r="U66" s="11"/>
      <c r="V66" s="11"/>
      <c r="W66" s="11"/>
      <c r="X66" s="11"/>
    </row>
    <row r="67" spans="1:24" x14ac:dyDescent="0.45">
      <c r="A67" s="11"/>
      <c r="B67" s="11"/>
      <c r="C67" s="11"/>
      <c r="D67" s="11"/>
      <c r="E67" s="11"/>
      <c r="F67" s="11"/>
      <c r="G67" s="11"/>
      <c r="H67" s="11"/>
      <c r="I67" s="11"/>
      <c r="J67" s="11"/>
      <c r="K67" s="11"/>
      <c r="L67" s="11"/>
      <c r="M67" s="11"/>
      <c r="N67" s="11"/>
      <c r="O67" s="11"/>
      <c r="P67" s="11"/>
      <c r="Q67" s="11"/>
      <c r="R67" s="11"/>
      <c r="S67" s="11"/>
      <c r="T67" s="11"/>
      <c r="U67" s="11"/>
      <c r="V67" s="11"/>
      <c r="W67" s="11"/>
      <c r="X67" s="11"/>
    </row>
    <row r="68" spans="1:24" x14ac:dyDescent="0.45">
      <c r="A68" s="11"/>
      <c r="B68" s="11"/>
      <c r="C68" s="11"/>
      <c r="D68" s="11"/>
      <c r="E68" s="11"/>
      <c r="F68" s="11"/>
      <c r="G68" s="11"/>
      <c r="H68" s="11"/>
      <c r="I68" s="11"/>
      <c r="J68" s="11"/>
      <c r="K68" s="11"/>
      <c r="L68" s="11"/>
      <c r="M68" s="11"/>
      <c r="N68" s="11"/>
      <c r="O68" s="11"/>
      <c r="P68" s="11"/>
      <c r="Q68" s="11"/>
      <c r="R68" s="11"/>
      <c r="S68" s="11"/>
      <c r="T68" s="11"/>
      <c r="U68" s="11"/>
      <c r="V68" s="11"/>
      <c r="W68" s="11"/>
      <c r="X68" s="11"/>
    </row>
    <row r="69" spans="1:24" x14ac:dyDescent="0.45">
      <c r="A69" s="11"/>
      <c r="B69" s="11"/>
      <c r="C69" s="11"/>
      <c r="D69" s="11"/>
      <c r="E69" s="11"/>
      <c r="F69" s="11"/>
      <c r="G69" s="11"/>
      <c r="H69" s="11"/>
      <c r="I69" s="11"/>
      <c r="J69" s="11"/>
      <c r="K69" s="11"/>
      <c r="L69" s="11"/>
      <c r="M69" s="11"/>
      <c r="N69" s="11"/>
      <c r="O69" s="11"/>
      <c r="P69" s="11"/>
      <c r="Q69" s="11"/>
      <c r="R69" s="11"/>
      <c r="S69" s="11"/>
      <c r="T69" s="11"/>
      <c r="U69" s="11"/>
      <c r="V69" s="11"/>
      <c r="W69" s="11"/>
      <c r="X69" s="11"/>
    </row>
    <row r="70" spans="1:24" x14ac:dyDescent="0.45">
      <c r="A70" s="11"/>
      <c r="B70" s="11"/>
      <c r="C70" s="11"/>
      <c r="D70" s="11"/>
      <c r="E70" s="11"/>
      <c r="F70" s="11"/>
      <c r="G70" s="11"/>
      <c r="H70" s="11"/>
      <c r="I70" s="11"/>
      <c r="J70" s="11"/>
      <c r="K70" s="11"/>
      <c r="L70" s="11"/>
      <c r="M70" s="11"/>
      <c r="N70" s="11"/>
      <c r="O70" s="11"/>
      <c r="P70" s="11"/>
      <c r="Q70" s="11"/>
      <c r="R70" s="11"/>
      <c r="S70" s="11"/>
      <c r="T70" s="11"/>
      <c r="U70" s="11"/>
      <c r="V70" s="11"/>
      <c r="W70" s="11"/>
      <c r="X70" s="11"/>
    </row>
    <row r="71" spans="1:24" x14ac:dyDescent="0.45">
      <c r="A71" s="11"/>
      <c r="B71" s="11"/>
      <c r="C71" s="11"/>
      <c r="D71" s="11"/>
      <c r="E71" s="11"/>
      <c r="F71" s="11"/>
      <c r="G71" s="11"/>
      <c r="H71" s="11"/>
      <c r="I71" s="11"/>
      <c r="J71" s="11"/>
      <c r="K71" s="11"/>
      <c r="L71" s="11"/>
      <c r="M71" s="11"/>
      <c r="N71" s="11"/>
      <c r="O71" s="11"/>
      <c r="P71" s="11"/>
      <c r="Q71" s="11"/>
      <c r="R71" s="11"/>
      <c r="S71" s="11"/>
      <c r="T71" s="11"/>
      <c r="U71" s="11"/>
      <c r="V71" s="11"/>
      <c r="W71" s="11"/>
      <c r="X71" s="11"/>
    </row>
    <row r="72" spans="1:24" x14ac:dyDescent="0.45">
      <c r="A72" s="11"/>
      <c r="B72" s="11"/>
      <c r="C72" s="11"/>
      <c r="D72" s="11"/>
      <c r="E72" s="11"/>
      <c r="F72" s="11"/>
      <c r="G72" s="11"/>
      <c r="H72" s="11"/>
      <c r="I72" s="11"/>
      <c r="J72" s="11"/>
      <c r="K72" s="11"/>
      <c r="L72" s="11"/>
      <c r="M72" s="11"/>
      <c r="N72" s="11"/>
      <c r="O72" s="11"/>
      <c r="P72" s="11"/>
      <c r="Q72" s="11"/>
      <c r="R72" s="11"/>
      <c r="S72" s="11"/>
      <c r="T72" s="11"/>
      <c r="U72" s="11"/>
      <c r="V72" s="11"/>
      <c r="W72" s="11"/>
      <c r="X72" s="11"/>
    </row>
    <row r="73" spans="1:24" x14ac:dyDescent="0.45">
      <c r="A73" s="11"/>
      <c r="B73" s="11"/>
      <c r="C73" s="11"/>
      <c r="D73" s="11"/>
      <c r="E73" s="11"/>
      <c r="F73" s="11"/>
      <c r="G73" s="11"/>
      <c r="H73" s="11"/>
      <c r="I73" s="11"/>
      <c r="J73" s="11"/>
      <c r="K73" s="11"/>
      <c r="L73" s="11"/>
      <c r="M73" s="11"/>
      <c r="N73" s="11"/>
      <c r="O73" s="11"/>
      <c r="P73" s="11"/>
      <c r="Q73" s="11"/>
      <c r="R73" s="11"/>
      <c r="S73" s="11"/>
      <c r="T73" s="11"/>
      <c r="U73" s="11"/>
      <c r="V73" s="11"/>
      <c r="W73" s="11"/>
      <c r="X73" s="11"/>
    </row>
    <row r="74" spans="1:24" x14ac:dyDescent="0.45">
      <c r="A74" s="11"/>
      <c r="B74" s="11"/>
      <c r="C74" s="11"/>
      <c r="D74" s="11"/>
      <c r="E74" s="11"/>
      <c r="F74" s="11"/>
      <c r="G74" s="11"/>
      <c r="H74" s="11"/>
      <c r="I74" s="11"/>
      <c r="J74" s="11"/>
      <c r="K74" s="11"/>
      <c r="L74" s="11"/>
      <c r="M74" s="11"/>
      <c r="N74" s="11"/>
      <c r="O74" s="11"/>
      <c r="P74" s="11"/>
      <c r="Q74" s="11"/>
      <c r="R74" s="11"/>
      <c r="S74" s="11"/>
      <c r="T74" s="11"/>
      <c r="U74" s="11"/>
      <c r="V74" s="11"/>
      <c r="W74" s="11"/>
      <c r="X74" s="11"/>
    </row>
    <row r="75" spans="1:24" x14ac:dyDescent="0.45">
      <c r="A75" s="11"/>
      <c r="B75" s="11"/>
      <c r="C75" s="11"/>
      <c r="D75" s="11"/>
      <c r="E75" s="11"/>
      <c r="F75" s="11"/>
      <c r="G75" s="11"/>
      <c r="H75" s="11"/>
      <c r="I75" s="11"/>
      <c r="J75" s="11"/>
      <c r="K75" s="11"/>
      <c r="L75" s="11"/>
      <c r="M75" s="11"/>
      <c r="N75" s="11"/>
      <c r="O75" s="11"/>
      <c r="P75" s="11"/>
      <c r="Q75" s="11"/>
      <c r="R75" s="11"/>
      <c r="S75" s="11"/>
      <c r="T75" s="11"/>
      <c r="U75" s="11"/>
      <c r="V75" s="11"/>
      <c r="W75" s="11"/>
      <c r="X75" s="11"/>
    </row>
    <row r="76" spans="1:24" x14ac:dyDescent="0.45">
      <c r="A76" s="11"/>
      <c r="B76" s="11"/>
      <c r="C76" s="11"/>
      <c r="D76" s="11"/>
      <c r="E76" s="11"/>
      <c r="F76" s="11"/>
      <c r="G76" s="11"/>
      <c r="H76" s="11"/>
      <c r="I76" s="11"/>
      <c r="J76" s="11"/>
      <c r="K76" s="11"/>
      <c r="L76" s="11"/>
      <c r="M76" s="11"/>
      <c r="N76" s="11"/>
      <c r="O76" s="11"/>
      <c r="P76" s="11"/>
      <c r="Q76" s="11"/>
      <c r="R76" s="11"/>
      <c r="S76" s="11"/>
      <c r="T76" s="11"/>
      <c r="U76" s="11"/>
      <c r="V76" s="11"/>
      <c r="W76" s="11"/>
      <c r="X76" s="11"/>
    </row>
    <row r="77" spans="1:24" x14ac:dyDescent="0.45">
      <c r="A77" s="11"/>
      <c r="B77" s="11"/>
      <c r="C77" s="11"/>
      <c r="D77" s="11"/>
      <c r="E77" s="11"/>
      <c r="F77" s="11"/>
      <c r="G77" s="11"/>
      <c r="H77" s="11"/>
      <c r="I77" s="11"/>
      <c r="J77" s="11"/>
      <c r="K77" s="11"/>
      <c r="L77" s="11"/>
      <c r="M77" s="11"/>
      <c r="N77" s="11"/>
      <c r="O77" s="11"/>
      <c r="P77" s="11"/>
      <c r="Q77" s="11"/>
      <c r="R77" s="11"/>
      <c r="S77" s="11"/>
      <c r="T77" s="11"/>
      <c r="U77" s="11"/>
      <c r="V77" s="11"/>
      <c r="W77" s="11"/>
      <c r="X77" s="11"/>
    </row>
    <row r="78" spans="1:24" x14ac:dyDescent="0.45">
      <c r="A78" s="11"/>
      <c r="B78" s="11"/>
      <c r="C78" s="11"/>
      <c r="D78" s="11"/>
      <c r="E78" s="11"/>
      <c r="F78" s="11"/>
      <c r="G78" s="11"/>
      <c r="H78" s="11"/>
      <c r="I78" s="11"/>
      <c r="J78" s="11"/>
      <c r="K78" s="11"/>
      <c r="L78" s="11"/>
      <c r="M78" s="11"/>
      <c r="N78" s="11"/>
      <c r="O78" s="11"/>
      <c r="P78" s="11"/>
      <c r="Q78" s="11"/>
      <c r="R78" s="11"/>
      <c r="S78" s="11"/>
      <c r="T78" s="11"/>
      <c r="U78" s="11"/>
      <c r="V78" s="11"/>
      <c r="W78" s="11"/>
      <c r="X78" s="11"/>
    </row>
  </sheetData>
  <mergeCells count="6">
    <mergeCell ref="A23:P23"/>
    <mergeCell ref="A2:P2"/>
    <mergeCell ref="A3:P3"/>
    <mergeCell ref="A20:P20"/>
    <mergeCell ref="A21:P21"/>
    <mergeCell ref="A22:P2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F20D-0682-4D56-8B0E-354F5CBD6AC0}">
  <sheetPr>
    <tabColor rgb="FF7030A0"/>
  </sheetPr>
  <dimension ref="A2:U28"/>
  <sheetViews>
    <sheetView showGridLines="0" workbookViewId="0">
      <selection activeCell="K3" sqref="K3"/>
    </sheetView>
  </sheetViews>
  <sheetFormatPr defaultRowHeight="18.5" x14ac:dyDescent="0.45"/>
  <cols>
    <col min="1" max="1" width="10.2109375" bestFit="1" customWidth="1"/>
    <col min="2" max="6" width="8.5" customWidth="1"/>
    <col min="7" max="7" width="9.35546875" customWidth="1"/>
    <col min="8" max="21" width="8.5" customWidth="1"/>
  </cols>
  <sheetData>
    <row r="2" spans="1:21" x14ac:dyDescent="0.45">
      <c r="C2" s="14" t="b">
        <v>1</v>
      </c>
      <c r="D2" t="s">
        <v>181</v>
      </c>
      <c r="K2" s="25"/>
    </row>
    <row r="3" spans="1:21" x14ac:dyDescent="0.45">
      <c r="B3" s="31" cm="1">
        <f t="array" ref="B3">SUM(IFERROR(LEFT(B6:U25,1)+0,0))</f>
        <v>349</v>
      </c>
      <c r="C3" s="14" t="b">
        <v>1</v>
      </c>
      <c r="D3" t="s">
        <v>182</v>
      </c>
      <c r="K3" s="13" t="str" cm="1">
        <f t="array" ref="K3">IF(SUM(C2:C3+0)=2,"Congratulations! Your next location is the Santa Maria delle Grazie","")</f>
        <v>Congratulations! Your next location is the Santa Maria delle Grazie</v>
      </c>
    </row>
    <row r="5" spans="1:21" x14ac:dyDescent="0.45">
      <c r="A5" t="s">
        <v>0</v>
      </c>
      <c r="B5" s="1" t="s">
        <v>1</v>
      </c>
      <c r="C5" s="1" t="s">
        <v>2</v>
      </c>
      <c r="D5" s="1" t="s">
        <v>3</v>
      </c>
      <c r="E5" s="1" t="s">
        <v>4</v>
      </c>
      <c r="F5" s="1" t="s">
        <v>5</v>
      </c>
      <c r="G5" s="1" t="s">
        <v>6</v>
      </c>
      <c r="H5" s="1" t="s">
        <v>7</v>
      </c>
      <c r="I5" s="1" t="s">
        <v>8</v>
      </c>
      <c r="J5" s="1" t="s">
        <v>9</v>
      </c>
      <c r="K5" s="1" t="s">
        <v>10</v>
      </c>
      <c r="L5" s="1" t="s">
        <v>11</v>
      </c>
      <c r="M5" s="1" t="s">
        <v>12</v>
      </c>
      <c r="N5" s="1" t="s">
        <v>13</v>
      </c>
      <c r="O5" s="1" t="s">
        <v>14</v>
      </c>
      <c r="P5" s="1" t="s">
        <v>15</v>
      </c>
      <c r="Q5" s="1" t="s">
        <v>16</v>
      </c>
      <c r="R5" s="1" t="s">
        <v>17</v>
      </c>
      <c r="S5" s="1" t="s">
        <v>18</v>
      </c>
      <c r="T5" s="1" t="s">
        <v>19</v>
      </c>
      <c r="U5" s="1" t="s">
        <v>20</v>
      </c>
    </row>
    <row r="6" spans="1:21" x14ac:dyDescent="0.45">
      <c r="A6" s="1" t="s">
        <v>1</v>
      </c>
      <c r="B6" s="2" t="s">
        <v>0</v>
      </c>
      <c r="C6" s="2" t="s">
        <v>0</v>
      </c>
      <c r="D6" s="2" t="s">
        <v>21</v>
      </c>
      <c r="E6" s="2" t="s">
        <v>22</v>
      </c>
      <c r="F6" s="2" t="s">
        <v>23</v>
      </c>
      <c r="G6" s="2" t="s">
        <v>23</v>
      </c>
      <c r="H6" s="2" t="s">
        <v>24</v>
      </c>
      <c r="I6" s="2" t="s">
        <v>0</v>
      </c>
      <c r="J6" s="2" t="s">
        <v>25</v>
      </c>
      <c r="K6" s="2" t="s">
        <v>0</v>
      </c>
      <c r="L6" s="2" t="s">
        <v>0</v>
      </c>
      <c r="M6" s="2" t="s">
        <v>26</v>
      </c>
      <c r="N6" s="2" t="s">
        <v>27</v>
      </c>
      <c r="O6" s="2" t="s">
        <v>22</v>
      </c>
      <c r="P6" s="2" t="s">
        <v>0</v>
      </c>
      <c r="Q6" s="2" t="s">
        <v>0</v>
      </c>
      <c r="R6" s="2" t="s">
        <v>25</v>
      </c>
      <c r="S6" s="2" t="s">
        <v>26</v>
      </c>
      <c r="T6" s="2" t="s">
        <v>0</v>
      </c>
      <c r="U6" s="2" t="s">
        <v>28</v>
      </c>
    </row>
    <row r="7" spans="1:21" x14ac:dyDescent="0.45">
      <c r="A7" s="1" t="s">
        <v>2</v>
      </c>
      <c r="B7" s="2" t="s">
        <v>25</v>
      </c>
      <c r="C7" s="2" t="s">
        <v>0</v>
      </c>
      <c r="D7" s="2" t="s">
        <v>0</v>
      </c>
      <c r="E7" s="2" t="s">
        <v>27</v>
      </c>
      <c r="F7" s="2" t="s">
        <v>25</v>
      </c>
      <c r="G7" s="2" t="s">
        <v>29</v>
      </c>
      <c r="H7" s="2" t="s">
        <v>0</v>
      </c>
      <c r="I7" s="2" t="s">
        <v>0</v>
      </c>
      <c r="J7" s="2" t="s">
        <v>0</v>
      </c>
      <c r="K7" s="2" t="s">
        <v>0</v>
      </c>
      <c r="L7" s="2" t="s">
        <v>29</v>
      </c>
      <c r="M7" s="2" t="s">
        <v>0</v>
      </c>
      <c r="N7" s="2" t="s">
        <v>30</v>
      </c>
      <c r="O7" s="2" t="s">
        <v>0</v>
      </c>
      <c r="P7" s="2" t="s">
        <v>21</v>
      </c>
      <c r="Q7" s="2" t="s">
        <v>31</v>
      </c>
      <c r="R7" s="2" t="s">
        <v>23</v>
      </c>
      <c r="S7" s="2" t="s">
        <v>25</v>
      </c>
      <c r="T7" s="2" t="s">
        <v>32</v>
      </c>
      <c r="U7" s="2" t="s">
        <v>22</v>
      </c>
    </row>
    <row r="8" spans="1:21" x14ac:dyDescent="0.45">
      <c r="A8" s="1" t="s">
        <v>3</v>
      </c>
      <c r="B8" s="2" t="s">
        <v>33</v>
      </c>
      <c r="C8" s="2" t="s">
        <v>34</v>
      </c>
      <c r="D8" s="2" t="s">
        <v>0</v>
      </c>
      <c r="E8" s="2" t="s">
        <v>25</v>
      </c>
      <c r="F8" s="2" t="s">
        <v>34</v>
      </c>
      <c r="G8" s="2" t="s">
        <v>0</v>
      </c>
      <c r="H8" s="2" t="s">
        <v>0</v>
      </c>
      <c r="I8" s="2" t="s">
        <v>35</v>
      </c>
      <c r="J8" s="2" t="s">
        <v>0</v>
      </c>
      <c r="K8" s="2" t="s">
        <v>36</v>
      </c>
      <c r="L8" s="2" t="s">
        <v>37</v>
      </c>
      <c r="M8" s="2" t="s">
        <v>38</v>
      </c>
      <c r="N8" s="2" t="s">
        <v>0</v>
      </c>
      <c r="O8" s="2" t="s">
        <v>39</v>
      </c>
      <c r="P8" s="2" t="s">
        <v>26</v>
      </c>
      <c r="Q8" s="2" t="s">
        <v>21</v>
      </c>
      <c r="R8" s="2" t="s">
        <v>23</v>
      </c>
      <c r="S8" s="2" t="s">
        <v>0</v>
      </c>
      <c r="T8" s="2" t="s">
        <v>0</v>
      </c>
      <c r="U8" s="2" t="s">
        <v>29</v>
      </c>
    </row>
    <row r="9" spans="1:21" x14ac:dyDescent="0.45">
      <c r="A9" s="1" t="s">
        <v>4</v>
      </c>
      <c r="B9" s="2" t="s">
        <v>36</v>
      </c>
      <c r="C9" s="2" t="s">
        <v>31</v>
      </c>
      <c r="D9" s="2" t="s">
        <v>0</v>
      </c>
      <c r="E9" s="2" t="s">
        <v>0</v>
      </c>
      <c r="F9" s="2" t="s">
        <v>0</v>
      </c>
      <c r="G9" s="2" t="s">
        <v>34</v>
      </c>
      <c r="H9" s="2" t="s">
        <v>0</v>
      </c>
      <c r="I9" s="2" t="s">
        <v>0</v>
      </c>
      <c r="J9" s="2" t="s">
        <v>36</v>
      </c>
      <c r="K9" s="2" t="s">
        <v>40</v>
      </c>
      <c r="L9" s="2" t="s">
        <v>27</v>
      </c>
      <c r="M9" s="2" t="s">
        <v>36</v>
      </c>
      <c r="N9" s="2" t="s">
        <v>25</v>
      </c>
      <c r="O9" s="2" t="s">
        <v>0</v>
      </c>
      <c r="P9" s="2" t="s">
        <v>25</v>
      </c>
      <c r="Q9" s="2" t="s">
        <v>27</v>
      </c>
      <c r="R9" s="2" t="s">
        <v>0</v>
      </c>
      <c r="S9" s="2" t="s">
        <v>37</v>
      </c>
      <c r="T9" s="2" t="s">
        <v>0</v>
      </c>
      <c r="U9" s="2" t="s">
        <v>23</v>
      </c>
    </row>
    <row r="10" spans="1:21" x14ac:dyDescent="0.45">
      <c r="A10" s="1" t="s">
        <v>5</v>
      </c>
      <c r="B10" s="2" t="s">
        <v>0</v>
      </c>
      <c r="C10" s="2" t="s">
        <v>25</v>
      </c>
      <c r="D10" s="2" t="s">
        <v>0</v>
      </c>
      <c r="E10" s="2" t="s">
        <v>29</v>
      </c>
      <c r="F10" s="2" t="s">
        <v>0</v>
      </c>
      <c r="G10" s="2" t="s">
        <v>21</v>
      </c>
      <c r="H10" s="2" t="s">
        <v>36</v>
      </c>
      <c r="I10" s="2" t="s">
        <v>35</v>
      </c>
      <c r="J10" s="2" t="s">
        <v>21</v>
      </c>
      <c r="K10" s="2" t="s">
        <v>0</v>
      </c>
      <c r="L10" s="2" t="s">
        <v>41</v>
      </c>
      <c r="M10" s="2" t="s">
        <v>34</v>
      </c>
      <c r="N10" s="2" t="s">
        <v>21</v>
      </c>
      <c r="O10" s="2" t="s">
        <v>33</v>
      </c>
      <c r="P10" s="2" t="s">
        <v>0</v>
      </c>
      <c r="Q10" s="2" t="s">
        <v>0</v>
      </c>
      <c r="R10" s="2" t="s">
        <v>33</v>
      </c>
      <c r="S10" s="2" t="s">
        <v>25</v>
      </c>
      <c r="T10" s="2" t="s">
        <v>0</v>
      </c>
      <c r="U10" s="2" t="s">
        <v>0</v>
      </c>
    </row>
    <row r="11" spans="1:21" x14ac:dyDescent="0.45">
      <c r="A11" s="1" t="s">
        <v>6</v>
      </c>
      <c r="B11" s="2" t="s">
        <v>0</v>
      </c>
      <c r="C11" s="2" t="s">
        <v>0</v>
      </c>
      <c r="D11" s="2" t="s">
        <v>29</v>
      </c>
      <c r="E11" s="2" t="s">
        <v>34</v>
      </c>
      <c r="F11" s="2" t="s">
        <v>0</v>
      </c>
      <c r="G11" s="2" t="s">
        <v>0</v>
      </c>
      <c r="H11" s="2" t="s">
        <v>26</v>
      </c>
      <c r="I11" s="2" t="s">
        <v>32</v>
      </c>
      <c r="J11" s="2" t="s">
        <v>0</v>
      </c>
      <c r="K11" s="2" t="s">
        <v>26</v>
      </c>
      <c r="L11" s="2" t="s">
        <v>0</v>
      </c>
      <c r="M11" s="2" t="s">
        <v>26</v>
      </c>
      <c r="N11" s="2" t="s">
        <v>31</v>
      </c>
      <c r="O11" s="2" t="s">
        <v>35</v>
      </c>
      <c r="P11" s="2" t="s">
        <v>0</v>
      </c>
      <c r="Q11" s="2" t="s">
        <v>24</v>
      </c>
      <c r="R11" s="2" t="s">
        <v>25</v>
      </c>
      <c r="S11" s="2" t="s">
        <v>36</v>
      </c>
      <c r="T11" s="2" t="s">
        <v>21</v>
      </c>
      <c r="U11" s="2" t="s">
        <v>30</v>
      </c>
    </row>
    <row r="12" spans="1:21" x14ac:dyDescent="0.45">
      <c r="A12" s="1" t="s">
        <v>7</v>
      </c>
      <c r="B12" s="2" t="s">
        <v>0</v>
      </c>
      <c r="C12" s="2" t="s">
        <v>31</v>
      </c>
      <c r="D12" s="2" t="s">
        <v>31</v>
      </c>
      <c r="E12" s="2" t="s">
        <v>25</v>
      </c>
      <c r="F12" s="2" t="s">
        <v>0</v>
      </c>
      <c r="G12" s="2" t="s">
        <v>33</v>
      </c>
      <c r="H12" s="2" t="s">
        <v>0</v>
      </c>
      <c r="I12" s="2" t="s">
        <v>31</v>
      </c>
      <c r="J12" s="2" t="s">
        <v>35</v>
      </c>
      <c r="K12" s="2" t="s">
        <v>0</v>
      </c>
      <c r="L12" s="2" t="s">
        <v>0</v>
      </c>
      <c r="M12" s="2" t="s">
        <v>0</v>
      </c>
      <c r="N12" s="2" t="s">
        <v>27</v>
      </c>
      <c r="O12" s="2" t="s">
        <v>36</v>
      </c>
      <c r="P12" s="2" t="s">
        <v>29</v>
      </c>
      <c r="Q12" s="2" t="s">
        <v>25</v>
      </c>
      <c r="R12" s="2" t="s">
        <v>21</v>
      </c>
      <c r="S12" s="2" t="s">
        <v>0</v>
      </c>
      <c r="T12" s="2" t="s">
        <v>0</v>
      </c>
      <c r="U12" s="2" t="s">
        <v>34</v>
      </c>
    </row>
    <row r="13" spans="1:21" x14ac:dyDescent="0.45">
      <c r="A13" s="1" t="s">
        <v>8</v>
      </c>
      <c r="B13" s="2" t="s">
        <v>42</v>
      </c>
      <c r="C13" s="2" t="s">
        <v>31</v>
      </c>
      <c r="D13" s="2" t="s">
        <v>0</v>
      </c>
      <c r="E13" s="2" t="s">
        <v>27</v>
      </c>
      <c r="F13" s="2" t="s">
        <v>30</v>
      </c>
      <c r="G13" s="2" t="s">
        <v>26</v>
      </c>
      <c r="H13" s="2" t="s">
        <v>0</v>
      </c>
      <c r="I13" s="2" t="s">
        <v>0</v>
      </c>
      <c r="J13" s="2" t="s">
        <v>43</v>
      </c>
      <c r="K13" s="2" t="s">
        <v>0</v>
      </c>
      <c r="L13" s="2" t="s">
        <v>27</v>
      </c>
      <c r="M13" s="2" t="s">
        <v>36</v>
      </c>
      <c r="N13" s="2" t="s">
        <v>0</v>
      </c>
      <c r="O13" s="2" t="s">
        <v>25</v>
      </c>
      <c r="P13" s="2" t="s">
        <v>30</v>
      </c>
      <c r="Q13" s="2" t="s">
        <v>0</v>
      </c>
      <c r="R13" s="2" t="s">
        <v>23</v>
      </c>
      <c r="S13" s="2" t="s">
        <v>0</v>
      </c>
      <c r="T13" s="2" t="s">
        <v>29</v>
      </c>
      <c r="U13" s="2" t="s">
        <v>0</v>
      </c>
    </row>
    <row r="14" spans="1:21" x14ac:dyDescent="0.45">
      <c r="A14" s="1" t="s">
        <v>9</v>
      </c>
      <c r="B14" s="2" t="s">
        <v>0</v>
      </c>
      <c r="C14" s="2" t="s">
        <v>31</v>
      </c>
      <c r="D14" s="2" t="s">
        <v>25</v>
      </c>
      <c r="E14" s="2" t="s">
        <v>32</v>
      </c>
      <c r="F14" s="2" t="s">
        <v>37</v>
      </c>
      <c r="G14" s="2" t="s">
        <v>31</v>
      </c>
      <c r="H14" s="2" t="s">
        <v>0</v>
      </c>
      <c r="I14" s="2" t="s">
        <v>29</v>
      </c>
      <c r="J14" s="2" t="s">
        <v>0</v>
      </c>
      <c r="K14" s="2" t="s">
        <v>29</v>
      </c>
      <c r="L14" s="2" t="s">
        <v>0</v>
      </c>
      <c r="M14" s="2" t="s">
        <v>27</v>
      </c>
      <c r="N14" s="2" t="s">
        <v>0</v>
      </c>
      <c r="O14" s="2" t="s">
        <v>21</v>
      </c>
      <c r="P14" s="2" t="s">
        <v>31</v>
      </c>
      <c r="Q14" s="2" t="s">
        <v>21</v>
      </c>
      <c r="R14" s="2" t="s">
        <v>27</v>
      </c>
      <c r="S14" s="2" t="s">
        <v>0</v>
      </c>
      <c r="T14" s="2" t="s">
        <v>31</v>
      </c>
      <c r="U14" s="2" t="s">
        <v>0</v>
      </c>
    </row>
    <row r="15" spans="1:21" x14ac:dyDescent="0.45">
      <c r="A15" s="1" t="s">
        <v>10</v>
      </c>
      <c r="B15" s="2" t="s">
        <v>25</v>
      </c>
      <c r="C15" s="2" t="s">
        <v>32</v>
      </c>
      <c r="D15" s="2" t="s">
        <v>26</v>
      </c>
      <c r="E15" s="2" t="s">
        <v>25</v>
      </c>
      <c r="F15" s="2" t="s">
        <v>26</v>
      </c>
      <c r="G15" s="2" t="s">
        <v>36</v>
      </c>
      <c r="H15" s="2" t="s">
        <v>32</v>
      </c>
      <c r="I15" s="2" t="s">
        <v>44</v>
      </c>
      <c r="J15" s="2" t="s">
        <v>0</v>
      </c>
      <c r="K15" s="2" t="s">
        <v>0</v>
      </c>
      <c r="L15" s="2" t="s">
        <v>0</v>
      </c>
      <c r="M15" s="2" t="s">
        <v>31</v>
      </c>
      <c r="N15" s="2" t="s">
        <v>24</v>
      </c>
      <c r="O15" s="2" t="s">
        <v>31</v>
      </c>
      <c r="P15" s="2" t="s">
        <v>0</v>
      </c>
      <c r="Q15" s="2" t="s">
        <v>0</v>
      </c>
      <c r="R15" s="2" t="s">
        <v>0</v>
      </c>
      <c r="S15" s="2" t="s">
        <v>0</v>
      </c>
      <c r="T15" s="2" t="s">
        <v>30</v>
      </c>
      <c r="U15" s="2" t="s">
        <v>26</v>
      </c>
    </row>
    <row r="16" spans="1:21" x14ac:dyDescent="0.45">
      <c r="A16" s="1" t="s">
        <v>11</v>
      </c>
      <c r="B16" s="2" t="s">
        <v>39</v>
      </c>
      <c r="C16" s="2" t="s">
        <v>21</v>
      </c>
      <c r="D16" s="2" t="s">
        <v>29</v>
      </c>
      <c r="E16" s="2" t="s">
        <v>0</v>
      </c>
      <c r="F16" s="2" t="s">
        <v>25</v>
      </c>
      <c r="G16" s="2" t="s">
        <v>44</v>
      </c>
      <c r="H16" s="2" t="s">
        <v>21</v>
      </c>
      <c r="I16" s="2" t="s">
        <v>39</v>
      </c>
      <c r="J16" s="2" t="s">
        <v>25</v>
      </c>
      <c r="K16" s="2" t="s">
        <v>36</v>
      </c>
      <c r="L16" s="2" t="s">
        <v>0</v>
      </c>
      <c r="M16" s="2" t="s">
        <v>0</v>
      </c>
      <c r="N16" s="2" t="s">
        <v>26</v>
      </c>
      <c r="O16" s="2" t="s">
        <v>0</v>
      </c>
      <c r="P16" s="2" t="s">
        <v>31</v>
      </c>
      <c r="Q16" s="2" t="s">
        <v>0</v>
      </c>
      <c r="R16" s="2" t="s">
        <v>0</v>
      </c>
      <c r="S16" s="2" t="s">
        <v>0</v>
      </c>
      <c r="T16" s="2" t="s">
        <v>0</v>
      </c>
      <c r="U16" s="2" t="s">
        <v>29</v>
      </c>
    </row>
    <row r="17" spans="1:21" x14ac:dyDescent="0.45">
      <c r="A17" s="1" t="s">
        <v>12</v>
      </c>
      <c r="B17" s="2" t="s">
        <v>0</v>
      </c>
      <c r="C17" s="2" t="s">
        <v>0</v>
      </c>
      <c r="D17" s="2" t="s">
        <v>25</v>
      </c>
      <c r="E17" s="2" t="s">
        <v>0</v>
      </c>
      <c r="F17" s="2" t="s">
        <v>32</v>
      </c>
      <c r="G17" s="2" t="s">
        <v>0</v>
      </c>
      <c r="H17" s="2" t="s">
        <v>21</v>
      </c>
      <c r="I17" s="2" t="s">
        <v>25</v>
      </c>
      <c r="J17" s="2" t="s">
        <v>21</v>
      </c>
      <c r="K17" s="2" t="s">
        <v>0</v>
      </c>
      <c r="L17" s="2" t="s">
        <v>32</v>
      </c>
      <c r="M17" s="2" t="s">
        <v>0</v>
      </c>
      <c r="N17" s="2" t="s">
        <v>0</v>
      </c>
      <c r="O17" s="2" t="s">
        <v>34</v>
      </c>
      <c r="P17" s="2" t="s">
        <v>23</v>
      </c>
      <c r="Q17" s="2" t="s">
        <v>25</v>
      </c>
      <c r="R17" s="2" t="s">
        <v>31</v>
      </c>
      <c r="S17" s="2" t="s">
        <v>29</v>
      </c>
      <c r="T17" s="2" t="s">
        <v>42</v>
      </c>
      <c r="U17" s="2" t="s">
        <v>29</v>
      </c>
    </row>
    <row r="18" spans="1:21" x14ac:dyDescent="0.45">
      <c r="A18" s="1" t="s">
        <v>13</v>
      </c>
      <c r="B18" s="2" t="s">
        <v>0</v>
      </c>
      <c r="C18" s="2" t="s">
        <v>36</v>
      </c>
      <c r="D18" s="2" t="s">
        <v>36</v>
      </c>
      <c r="E18" s="2" t="s">
        <v>0</v>
      </c>
      <c r="F18" s="2" t="s">
        <v>0</v>
      </c>
      <c r="G18" s="2" t="s">
        <v>26</v>
      </c>
      <c r="H18" s="2" t="s">
        <v>33</v>
      </c>
      <c r="I18" s="2" t="s">
        <v>25</v>
      </c>
      <c r="J18" s="2" t="s">
        <v>36</v>
      </c>
      <c r="K18" s="2" t="s">
        <v>33</v>
      </c>
      <c r="L18" s="2" t="s">
        <v>21</v>
      </c>
      <c r="M18" s="2" t="s">
        <v>33</v>
      </c>
      <c r="N18" s="2" t="s">
        <v>0</v>
      </c>
      <c r="O18" s="2" t="s">
        <v>0</v>
      </c>
      <c r="P18" s="2" t="s">
        <v>0</v>
      </c>
      <c r="Q18" s="2" t="s">
        <v>25</v>
      </c>
      <c r="R18" s="2" t="s">
        <v>0</v>
      </c>
      <c r="S18" s="2" t="s">
        <v>36</v>
      </c>
      <c r="T18" s="2" t="s">
        <v>31</v>
      </c>
      <c r="U18" s="2" t="s">
        <v>33</v>
      </c>
    </row>
    <row r="19" spans="1:21" x14ac:dyDescent="0.45">
      <c r="A19" s="1" t="s">
        <v>14</v>
      </c>
      <c r="B19" s="2" t="s">
        <v>35</v>
      </c>
      <c r="C19" s="2" t="s">
        <v>32</v>
      </c>
      <c r="D19" s="2" t="s">
        <v>0</v>
      </c>
      <c r="E19" s="2" t="s">
        <v>30</v>
      </c>
      <c r="F19" s="2" t="s">
        <v>0</v>
      </c>
      <c r="G19" s="2" t="s">
        <v>0</v>
      </c>
      <c r="H19" s="2" t="s">
        <v>0</v>
      </c>
      <c r="I19" s="2" t="s">
        <v>0</v>
      </c>
      <c r="J19" s="2" t="s">
        <v>26</v>
      </c>
      <c r="K19" s="2" t="s">
        <v>33</v>
      </c>
      <c r="L19" s="2" t="s">
        <v>29</v>
      </c>
      <c r="M19" s="2" t="s">
        <v>0</v>
      </c>
      <c r="N19" s="2" t="s">
        <v>27</v>
      </c>
      <c r="O19" s="2" t="s">
        <v>0</v>
      </c>
      <c r="P19" s="2" t="s">
        <v>26</v>
      </c>
      <c r="Q19" s="2" t="s">
        <v>29</v>
      </c>
      <c r="R19" s="2" t="s">
        <v>0</v>
      </c>
      <c r="S19" s="2" t="s">
        <v>25</v>
      </c>
      <c r="T19" s="2" t="s">
        <v>29</v>
      </c>
      <c r="U19" s="2" t="s">
        <v>27</v>
      </c>
    </row>
    <row r="20" spans="1:21" x14ac:dyDescent="0.45">
      <c r="A20" s="1" t="s">
        <v>15</v>
      </c>
      <c r="B20" s="2" t="s">
        <v>41</v>
      </c>
      <c r="C20" s="2" t="s">
        <v>0</v>
      </c>
      <c r="D20" s="2" t="s">
        <v>22</v>
      </c>
      <c r="E20" s="2" t="s">
        <v>0</v>
      </c>
      <c r="F20" s="2" t="s">
        <v>25</v>
      </c>
      <c r="G20" s="2" t="s">
        <v>25</v>
      </c>
      <c r="H20" s="2" t="s">
        <v>33</v>
      </c>
      <c r="I20" s="2" t="s">
        <v>0</v>
      </c>
      <c r="J20" s="2" t="s">
        <v>0</v>
      </c>
      <c r="K20" s="2" t="s">
        <v>30</v>
      </c>
      <c r="L20" s="2" t="s">
        <v>41</v>
      </c>
      <c r="M20" s="2" t="s">
        <v>26</v>
      </c>
      <c r="N20" s="2" t="s">
        <v>26</v>
      </c>
      <c r="O20" s="2" t="s">
        <v>0</v>
      </c>
      <c r="P20" s="2" t="s">
        <v>0</v>
      </c>
      <c r="Q20" s="2" t="s">
        <v>33</v>
      </c>
      <c r="R20" s="2" t="s">
        <v>0</v>
      </c>
      <c r="S20" s="2" t="s">
        <v>22</v>
      </c>
      <c r="T20" s="2" t="s">
        <v>25</v>
      </c>
      <c r="U20" s="2" t="s">
        <v>22</v>
      </c>
    </row>
    <row r="21" spans="1:21" x14ac:dyDescent="0.45">
      <c r="A21" s="1" t="s">
        <v>16</v>
      </c>
      <c r="B21" s="2" t="s">
        <v>34</v>
      </c>
      <c r="C21" s="2" t="s">
        <v>22</v>
      </c>
      <c r="D21" s="2" t="s">
        <v>0</v>
      </c>
      <c r="E21" s="2" t="s">
        <v>0</v>
      </c>
      <c r="F21" s="2" t="s">
        <v>36</v>
      </c>
      <c r="G21" s="2" t="s">
        <v>0</v>
      </c>
      <c r="H21" s="2" t="s">
        <v>30</v>
      </c>
      <c r="I21" s="2" t="s">
        <v>33</v>
      </c>
      <c r="J21" s="2" t="s">
        <v>0</v>
      </c>
      <c r="K21" s="2" t="s">
        <v>27</v>
      </c>
      <c r="L21" s="2" t="s">
        <v>37</v>
      </c>
      <c r="M21" s="2" t="s">
        <v>0</v>
      </c>
      <c r="N21" s="2" t="s">
        <v>0</v>
      </c>
      <c r="O21" s="2" t="s">
        <v>25</v>
      </c>
      <c r="P21" s="2" t="s">
        <v>45</v>
      </c>
      <c r="Q21" s="2" t="s">
        <v>0</v>
      </c>
      <c r="R21" s="2" t="s">
        <v>29</v>
      </c>
      <c r="S21" s="2" t="s">
        <v>32</v>
      </c>
      <c r="T21" s="2" t="s">
        <v>26</v>
      </c>
      <c r="U21" s="2" t="s">
        <v>0</v>
      </c>
    </row>
    <row r="22" spans="1:21" x14ac:dyDescent="0.45">
      <c r="A22" s="1" t="s">
        <v>17</v>
      </c>
      <c r="B22" s="2" t="s">
        <v>26</v>
      </c>
      <c r="C22" s="2" t="s">
        <v>34</v>
      </c>
      <c r="D22" s="2" t="s">
        <v>27</v>
      </c>
      <c r="E22" s="2" t="s">
        <v>29</v>
      </c>
      <c r="F22" s="2" t="s">
        <v>0</v>
      </c>
      <c r="G22" s="2" t="s">
        <v>33</v>
      </c>
      <c r="H22" s="2" t="s">
        <v>25</v>
      </c>
      <c r="I22" s="2" t="s">
        <v>0</v>
      </c>
      <c r="J22" s="2" t="s">
        <v>25</v>
      </c>
      <c r="K22" s="2" t="s">
        <v>22</v>
      </c>
      <c r="L22" s="2" t="s">
        <v>21</v>
      </c>
      <c r="M22" s="2" t="s">
        <v>0</v>
      </c>
      <c r="N22" s="2" t="s">
        <v>25</v>
      </c>
      <c r="O22" s="2" t="s">
        <v>33</v>
      </c>
      <c r="P22" s="2" t="s">
        <v>21</v>
      </c>
      <c r="Q22" s="2" t="s">
        <v>0</v>
      </c>
      <c r="R22" s="2" t="s">
        <v>0</v>
      </c>
      <c r="S22" s="2" t="s">
        <v>0</v>
      </c>
      <c r="T22" s="2" t="s">
        <v>0</v>
      </c>
      <c r="U22" s="2" t="s">
        <v>0</v>
      </c>
    </row>
    <row r="23" spans="1:21" x14ac:dyDescent="0.45">
      <c r="A23" s="1" t="s">
        <v>18</v>
      </c>
      <c r="B23" s="2" t="s">
        <v>21</v>
      </c>
      <c r="C23" s="2" t="s">
        <v>0</v>
      </c>
      <c r="D23" s="2" t="s">
        <v>27</v>
      </c>
      <c r="E23" s="2" t="s">
        <v>29</v>
      </c>
      <c r="F23" s="2" t="s">
        <v>32</v>
      </c>
      <c r="G23" s="2" t="s">
        <v>0</v>
      </c>
      <c r="H23" s="2" t="s">
        <v>34</v>
      </c>
      <c r="I23" s="2" t="s">
        <v>22</v>
      </c>
      <c r="J23" s="2" t="s">
        <v>34</v>
      </c>
      <c r="K23" s="2" t="s">
        <v>26</v>
      </c>
      <c r="L23" s="2" t="s">
        <v>29</v>
      </c>
      <c r="M23" s="2" t="s">
        <v>0</v>
      </c>
      <c r="N23" s="2" t="s">
        <v>0</v>
      </c>
      <c r="O23" s="2" t="s">
        <v>41</v>
      </c>
      <c r="P23" s="2" t="s">
        <v>0</v>
      </c>
      <c r="Q23" s="2" t="s">
        <v>36</v>
      </c>
      <c r="R23" s="2" t="s">
        <v>31</v>
      </c>
      <c r="S23" s="2" t="s">
        <v>0</v>
      </c>
      <c r="T23" s="2" t="s">
        <v>23</v>
      </c>
      <c r="U23" s="2" t="s">
        <v>0</v>
      </c>
    </row>
    <row r="24" spans="1:21" x14ac:dyDescent="0.45">
      <c r="A24" s="1" t="s">
        <v>19</v>
      </c>
      <c r="B24" s="2" t="s">
        <v>34</v>
      </c>
      <c r="C24" s="2" t="s">
        <v>0</v>
      </c>
      <c r="D24" s="2" t="s">
        <v>26</v>
      </c>
      <c r="E24" s="2" t="s">
        <v>31</v>
      </c>
      <c r="F24" s="2" t="s">
        <v>25</v>
      </c>
      <c r="G24" s="2" t="s">
        <v>0</v>
      </c>
      <c r="H24" s="2" t="s">
        <v>27</v>
      </c>
      <c r="I24" s="2" t="s">
        <v>33</v>
      </c>
      <c r="J24" s="2" t="s">
        <v>0</v>
      </c>
      <c r="K24" s="2" t="s">
        <v>0</v>
      </c>
      <c r="L24" s="2" t="s">
        <v>33</v>
      </c>
      <c r="M24" s="2" t="s">
        <v>0</v>
      </c>
      <c r="N24" s="2" t="s">
        <v>0</v>
      </c>
      <c r="O24" s="2" t="s">
        <v>0</v>
      </c>
      <c r="P24" s="2" t="s">
        <v>36</v>
      </c>
      <c r="Q24" s="2" t="s">
        <v>33</v>
      </c>
      <c r="R24" s="2" t="s">
        <v>33</v>
      </c>
      <c r="S24" s="2" t="s">
        <v>23</v>
      </c>
      <c r="T24" s="2" t="s">
        <v>0</v>
      </c>
      <c r="U24" s="2" t="s">
        <v>25</v>
      </c>
    </row>
    <row r="25" spans="1:21" x14ac:dyDescent="0.45">
      <c r="A25" s="1" t="s">
        <v>20</v>
      </c>
      <c r="B25" s="2" t="s">
        <v>46</v>
      </c>
      <c r="C25" s="2" t="s">
        <v>0</v>
      </c>
      <c r="D25" s="2" t="s">
        <v>0</v>
      </c>
      <c r="E25" s="2" t="s">
        <v>0</v>
      </c>
      <c r="F25" s="2" t="s">
        <v>47</v>
      </c>
      <c r="G25" s="2" t="s">
        <v>0</v>
      </c>
      <c r="H25" s="2" t="s">
        <v>0</v>
      </c>
      <c r="I25" s="2" t="s">
        <v>46</v>
      </c>
      <c r="J25" s="2" t="s">
        <v>35</v>
      </c>
      <c r="K25" s="2" t="s">
        <v>35</v>
      </c>
      <c r="L25" s="2" t="s">
        <v>0</v>
      </c>
      <c r="M25" s="2" t="s">
        <v>33</v>
      </c>
      <c r="N25" s="2" t="s">
        <v>0</v>
      </c>
      <c r="O25" s="2" t="s">
        <v>32</v>
      </c>
      <c r="P25" s="2" t="s">
        <v>0</v>
      </c>
      <c r="Q25" s="2" t="s">
        <v>23</v>
      </c>
      <c r="R25" s="2" t="s">
        <v>22</v>
      </c>
      <c r="S25" s="2" t="s">
        <v>21</v>
      </c>
      <c r="T25" s="2" t="s">
        <v>26</v>
      </c>
      <c r="U25" s="2" t="s">
        <v>0</v>
      </c>
    </row>
    <row r="27" spans="1:21" x14ac:dyDescent="0.45">
      <c r="A27" s="1"/>
      <c r="B27" s="39"/>
      <c r="F27" s="2"/>
    </row>
    <row r="28" spans="1:21" x14ac:dyDescent="0.45">
      <c r="A28" s="1"/>
      <c r="B28" s="3"/>
    </row>
  </sheetData>
  <conditionalFormatting sqref="D2:D3">
    <cfRule type="expression" dxfId="2" priority="4">
      <formula>$C2</formula>
    </cfRule>
  </conditionalFormatting>
  <conditionalFormatting sqref="B6:U25 B27 F27">
    <cfRule type="expression" dxfId="1" priority="1">
      <formula>B$5=$A6</formula>
    </cfRule>
  </conditionalFormatting>
  <hyperlinks>
    <hyperlink ref="K3" location="'6. Compare Lists'!A1" display="'6. Compare Lists'!A1" xr:uid="{52B7F862-30F2-405B-8B18-22ACCD6F76D2}"/>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64E26-D8A8-4684-A94C-E57349D9405A}">
  <sheetPr>
    <tabColor theme="9" tint="-0.249977111117893"/>
  </sheetPr>
  <dimension ref="A1:X78"/>
  <sheetViews>
    <sheetView showGridLines="0" zoomScale="110" zoomScaleNormal="110" workbookViewId="0"/>
  </sheetViews>
  <sheetFormatPr defaultRowHeight="18.5" x14ac:dyDescent="0.45"/>
  <sheetData>
    <row r="1" spans="1:24" x14ac:dyDescent="0.45">
      <c r="A1" s="11"/>
      <c r="B1" s="11"/>
      <c r="C1" s="11"/>
      <c r="D1" s="11"/>
      <c r="E1" s="11"/>
      <c r="F1" s="11"/>
      <c r="G1" s="11"/>
      <c r="H1" s="11"/>
      <c r="I1" s="11"/>
      <c r="J1" s="11"/>
      <c r="K1" s="11"/>
      <c r="L1" s="11"/>
      <c r="M1" s="11"/>
      <c r="N1" s="11"/>
      <c r="O1" s="11"/>
      <c r="P1" s="11"/>
      <c r="Q1" s="11"/>
      <c r="R1" s="11"/>
      <c r="S1" s="11"/>
      <c r="T1" s="11"/>
      <c r="U1" s="11"/>
      <c r="V1" s="11"/>
      <c r="W1" s="11"/>
      <c r="X1" s="11"/>
    </row>
    <row r="2" spans="1:24" ht="21" x14ac:dyDescent="0.45">
      <c r="A2" s="33" t="str">
        <f>"Challenge "&amp;ROMAN(6)</f>
        <v>Challenge VI</v>
      </c>
      <c r="B2" s="33"/>
      <c r="C2" s="33"/>
      <c r="D2" s="33"/>
      <c r="E2" s="33"/>
      <c r="F2" s="33"/>
      <c r="G2" s="33"/>
      <c r="H2" s="33"/>
      <c r="I2" s="33"/>
      <c r="J2" s="33"/>
      <c r="K2" s="33"/>
      <c r="L2" s="33"/>
      <c r="M2" s="33"/>
      <c r="N2" s="33"/>
      <c r="O2" s="33"/>
      <c r="P2" s="33"/>
      <c r="Q2" s="11"/>
      <c r="R2" s="11"/>
      <c r="S2" s="11"/>
      <c r="T2" s="11"/>
      <c r="U2" s="11"/>
      <c r="V2" s="11"/>
      <c r="W2" s="11"/>
      <c r="X2" s="11"/>
    </row>
    <row r="3" spans="1:24" ht="31" x14ac:dyDescent="0.45">
      <c r="A3" s="34" t="s">
        <v>112</v>
      </c>
      <c r="B3" s="34"/>
      <c r="C3" s="34"/>
      <c r="D3" s="34"/>
      <c r="E3" s="34"/>
      <c r="F3" s="34"/>
      <c r="G3" s="34"/>
      <c r="H3" s="34"/>
      <c r="I3" s="34"/>
      <c r="J3" s="34"/>
      <c r="K3" s="34"/>
      <c r="L3" s="34"/>
      <c r="M3" s="34"/>
      <c r="N3" s="34"/>
      <c r="O3" s="34"/>
      <c r="P3" s="34"/>
      <c r="Q3" s="11"/>
      <c r="R3" s="11"/>
      <c r="S3" s="11"/>
      <c r="T3" s="11"/>
      <c r="U3" s="11"/>
      <c r="V3" s="11"/>
      <c r="W3" s="11"/>
      <c r="X3" s="11"/>
    </row>
    <row r="4" spans="1:24" x14ac:dyDescent="0.45">
      <c r="A4" s="11"/>
      <c r="B4" s="11"/>
      <c r="C4" s="11"/>
      <c r="D4" s="11"/>
      <c r="E4" s="11"/>
      <c r="F4" s="11"/>
      <c r="G4" s="11"/>
      <c r="H4" s="11"/>
      <c r="I4" s="11"/>
      <c r="J4" s="11"/>
      <c r="K4" s="11"/>
      <c r="L4" s="11"/>
      <c r="M4" s="11"/>
      <c r="N4" s="11"/>
      <c r="O4" s="11"/>
      <c r="P4" s="11"/>
      <c r="Q4" s="11"/>
      <c r="R4" s="11"/>
      <c r="S4" s="11"/>
      <c r="T4" s="11"/>
      <c r="U4" s="11"/>
      <c r="V4" s="11"/>
      <c r="W4" s="11"/>
      <c r="X4" s="11"/>
    </row>
    <row r="5" spans="1:24" x14ac:dyDescent="0.45">
      <c r="A5" s="11"/>
      <c r="B5" s="11"/>
      <c r="C5" s="11"/>
      <c r="D5" s="11"/>
      <c r="E5" s="11"/>
      <c r="F5" s="11"/>
      <c r="G5" s="11"/>
      <c r="H5" s="11"/>
      <c r="I5" s="11"/>
      <c r="J5" s="11"/>
      <c r="K5" s="11"/>
      <c r="L5" s="11"/>
      <c r="M5" s="11"/>
      <c r="N5" s="11"/>
      <c r="O5" s="11"/>
      <c r="P5" s="11"/>
      <c r="Q5" s="11"/>
      <c r="R5" s="11"/>
      <c r="S5" s="11"/>
      <c r="T5" s="11"/>
      <c r="U5" s="11"/>
      <c r="V5" s="11"/>
      <c r="W5" s="11"/>
      <c r="X5" s="11"/>
    </row>
    <row r="6" spans="1:24" x14ac:dyDescent="0.45">
      <c r="A6" s="11"/>
      <c r="B6" s="11"/>
      <c r="C6" s="11"/>
      <c r="D6" s="11"/>
      <c r="E6" s="11"/>
      <c r="F6" s="11"/>
      <c r="G6" s="11"/>
      <c r="H6" s="11"/>
      <c r="I6" s="11"/>
      <c r="J6" s="11"/>
      <c r="K6" s="11"/>
      <c r="L6" s="11"/>
      <c r="M6" s="11"/>
      <c r="N6" s="11"/>
      <c r="O6" s="11"/>
      <c r="P6" s="11"/>
      <c r="Q6" s="11"/>
      <c r="R6" s="11"/>
      <c r="S6" s="11"/>
      <c r="T6" s="11"/>
      <c r="U6" s="11"/>
      <c r="V6" s="11"/>
      <c r="W6" s="11"/>
      <c r="X6" s="11"/>
    </row>
    <row r="7" spans="1:24" x14ac:dyDescent="0.45">
      <c r="A7" s="11"/>
      <c r="B7" s="11"/>
      <c r="C7" s="11"/>
      <c r="D7" s="11"/>
      <c r="E7" s="11"/>
      <c r="F7" s="11"/>
      <c r="G7" s="11"/>
      <c r="H7" s="11"/>
      <c r="I7" s="11"/>
      <c r="J7" s="11"/>
      <c r="K7" s="11"/>
      <c r="L7" s="11"/>
      <c r="M7" s="11"/>
      <c r="N7" s="11"/>
      <c r="O7" s="11"/>
      <c r="P7" s="11"/>
      <c r="Q7" s="11"/>
      <c r="R7" s="11"/>
      <c r="S7" s="11"/>
      <c r="T7" s="11"/>
      <c r="U7" s="11"/>
      <c r="V7" s="11"/>
      <c r="W7" s="11"/>
      <c r="X7" s="11"/>
    </row>
    <row r="8" spans="1:24" x14ac:dyDescent="0.45">
      <c r="A8" s="11"/>
      <c r="B8" s="11"/>
      <c r="C8" s="11"/>
      <c r="D8" s="11"/>
      <c r="E8" s="11"/>
      <c r="F8" s="11"/>
      <c r="G8" s="11"/>
      <c r="H8" s="11"/>
      <c r="I8" s="11"/>
      <c r="J8" s="11"/>
      <c r="K8" s="11"/>
      <c r="L8" s="11"/>
      <c r="M8" s="11"/>
      <c r="N8" s="11"/>
      <c r="O8" s="11"/>
      <c r="P8" s="11"/>
      <c r="Q8" s="11"/>
      <c r="R8" s="11"/>
      <c r="S8" s="11"/>
      <c r="T8" s="11"/>
      <c r="U8" s="11"/>
      <c r="V8" s="11"/>
      <c r="W8" s="11"/>
      <c r="X8" s="11"/>
    </row>
    <row r="9" spans="1:24" x14ac:dyDescent="0.45">
      <c r="A9" s="11"/>
      <c r="B9" s="11"/>
      <c r="C9" s="11"/>
      <c r="D9" s="11"/>
      <c r="E9" s="11"/>
      <c r="F9" s="11"/>
      <c r="G9" s="11"/>
      <c r="H9" s="11"/>
      <c r="I9" s="11"/>
      <c r="J9" s="11"/>
      <c r="K9" s="11"/>
      <c r="L9" s="11"/>
      <c r="M9" s="11"/>
      <c r="N9" s="11"/>
      <c r="O9" s="11"/>
      <c r="P9" s="11"/>
      <c r="Q9" s="11"/>
      <c r="R9" s="11"/>
      <c r="S9" s="11"/>
      <c r="T9" s="11"/>
      <c r="U9" s="11"/>
      <c r="V9" s="11"/>
      <c r="W9" s="11"/>
      <c r="X9" s="11"/>
    </row>
    <row r="10" spans="1:24"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row>
    <row r="11" spans="1:24"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row>
    <row r="12" spans="1:24"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row>
    <row r="13" spans="1:24"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row>
    <row r="14" spans="1:24"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row>
    <row r="15" spans="1:24"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row>
    <row r="16" spans="1:24"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row>
    <row r="17" spans="1:24"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row>
    <row r="18" spans="1:24"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row>
    <row r="19" spans="1:24"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row>
    <row r="20" spans="1:24" x14ac:dyDescent="0.45">
      <c r="A20" s="36" t="e" cm="1" vm="3">
        <f t="array" aca="1" ref="A20" ca="1">_FV(Sheet10!B2,"Image")</f>
        <v>#VALUE!</v>
      </c>
      <c r="B20" s="36"/>
      <c r="C20" s="36"/>
      <c r="D20" s="36"/>
      <c r="E20" s="36"/>
      <c r="F20" s="36"/>
      <c r="G20" s="36"/>
      <c r="H20" s="36"/>
      <c r="I20" s="36"/>
      <c r="J20" s="36"/>
      <c r="K20" s="36"/>
      <c r="L20" s="36"/>
      <c r="M20" s="36"/>
      <c r="N20" s="36"/>
      <c r="O20" s="36"/>
      <c r="P20" s="36"/>
      <c r="Q20" s="11"/>
      <c r="R20" s="11"/>
      <c r="S20" s="11"/>
      <c r="T20" s="11"/>
      <c r="U20" s="11"/>
      <c r="V20" s="11"/>
      <c r="W20" s="11"/>
      <c r="X20" s="11"/>
    </row>
    <row r="21" spans="1:24" x14ac:dyDescent="0.45">
      <c r="A21" s="35" t="s">
        <v>113</v>
      </c>
      <c r="B21" s="35"/>
      <c r="C21" s="35"/>
      <c r="D21" s="35"/>
      <c r="E21" s="35"/>
      <c r="F21" s="35"/>
      <c r="G21" s="35"/>
      <c r="H21" s="35"/>
      <c r="I21" s="35"/>
      <c r="J21" s="35"/>
      <c r="K21" s="35"/>
      <c r="L21" s="35"/>
      <c r="M21" s="35"/>
      <c r="N21" s="35"/>
      <c r="O21" s="35"/>
      <c r="P21" s="35"/>
      <c r="Q21" s="11"/>
      <c r="R21" s="11"/>
      <c r="S21" s="11"/>
      <c r="T21" s="11"/>
      <c r="U21" s="11"/>
      <c r="V21" s="11"/>
      <c r="W21" s="11"/>
      <c r="X21" s="11"/>
    </row>
    <row r="22" spans="1:24" x14ac:dyDescent="0.45">
      <c r="A22" s="36" t="e" cm="1" vm="4">
        <f t="array" aca="1" ref="A22" ca="1">_FV(Sheet10!B3,"Image")</f>
        <v>#VALUE!</v>
      </c>
      <c r="B22" s="36"/>
      <c r="C22" s="36"/>
      <c r="D22" s="36"/>
      <c r="E22" s="36"/>
      <c r="F22" s="36"/>
      <c r="G22" s="36"/>
      <c r="H22" s="36"/>
      <c r="I22" s="36"/>
      <c r="J22" s="36"/>
      <c r="K22" s="36"/>
      <c r="L22" s="36"/>
      <c r="M22" s="36"/>
      <c r="N22" s="36"/>
      <c r="O22" s="36"/>
      <c r="P22" s="36"/>
      <c r="Q22" s="11"/>
      <c r="R22" s="11"/>
      <c r="S22" s="11"/>
      <c r="T22" s="11"/>
      <c r="U22" s="11"/>
      <c r="V22" s="11"/>
      <c r="W22" s="11"/>
      <c r="X22" s="11"/>
    </row>
    <row r="23" spans="1:24" x14ac:dyDescent="0.45">
      <c r="A23" s="35" t="str">
        <f>_xlfn.TRANSLATE(A21,"en","it")</f>
        <v>"Questo capolavoro è un disastro: risolvi questa sfida finale per vedere il tuo amico."</v>
      </c>
      <c r="B23" s="35"/>
      <c r="C23" s="35"/>
      <c r="D23" s="35"/>
      <c r="E23" s="35"/>
      <c r="F23" s="35"/>
      <c r="G23" s="35"/>
      <c r="H23" s="35"/>
      <c r="I23" s="35"/>
      <c r="J23" s="35"/>
      <c r="K23" s="35"/>
      <c r="L23" s="35"/>
      <c r="M23" s="35"/>
      <c r="N23" s="35"/>
      <c r="O23" s="35"/>
      <c r="P23" s="35"/>
      <c r="Q23" s="11"/>
      <c r="R23" s="11"/>
      <c r="S23" s="11"/>
      <c r="T23" s="11"/>
      <c r="U23" s="11"/>
      <c r="V23" s="11"/>
      <c r="W23" s="11"/>
      <c r="X23" s="11"/>
    </row>
    <row r="24" spans="1:24"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row>
    <row r="25" spans="1:24"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row>
    <row r="26" spans="1:24"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row>
    <row r="29" spans="1:24"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4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4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4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4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4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4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4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4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4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4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4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4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45">
      <c r="A47" s="11"/>
      <c r="B47" s="11"/>
      <c r="C47" s="11"/>
      <c r="D47" s="11"/>
      <c r="E47" s="11"/>
      <c r="F47" s="11"/>
      <c r="G47" s="11"/>
      <c r="H47" s="11"/>
      <c r="I47" s="11"/>
      <c r="J47" s="11"/>
      <c r="K47" s="11"/>
      <c r="L47" s="11"/>
      <c r="M47" s="11"/>
      <c r="N47" s="11"/>
      <c r="O47" s="11"/>
      <c r="P47" s="11"/>
      <c r="Q47" s="11"/>
      <c r="R47" s="11"/>
      <c r="S47" s="11"/>
      <c r="T47" s="11"/>
      <c r="U47" s="11"/>
      <c r="V47" s="11"/>
      <c r="W47" s="11"/>
      <c r="X47" s="11"/>
    </row>
    <row r="48" spans="1:24" x14ac:dyDescent="0.45">
      <c r="A48" s="11"/>
      <c r="B48" s="11"/>
      <c r="C48" s="11"/>
      <c r="D48" s="11"/>
      <c r="E48" s="11"/>
      <c r="F48" s="11"/>
      <c r="G48" s="11"/>
      <c r="H48" s="11"/>
      <c r="I48" s="11"/>
      <c r="J48" s="11"/>
      <c r="K48" s="11"/>
      <c r="L48" s="11"/>
      <c r="M48" s="11"/>
      <c r="N48" s="11"/>
      <c r="O48" s="11"/>
      <c r="P48" s="11"/>
      <c r="Q48" s="11"/>
      <c r="R48" s="11"/>
      <c r="S48" s="11"/>
      <c r="T48" s="11"/>
      <c r="U48" s="11"/>
      <c r="V48" s="11"/>
      <c r="W48" s="11"/>
      <c r="X48" s="11"/>
    </row>
    <row r="49" spans="1:24" x14ac:dyDescent="0.45">
      <c r="A49" s="11"/>
      <c r="B49" s="11"/>
      <c r="C49" s="11"/>
      <c r="D49" s="11"/>
      <c r="E49" s="11"/>
      <c r="F49" s="11"/>
      <c r="G49" s="11"/>
      <c r="H49" s="11"/>
      <c r="I49" s="11"/>
      <c r="J49" s="11"/>
      <c r="K49" s="11"/>
      <c r="L49" s="11"/>
      <c r="M49" s="11"/>
      <c r="N49" s="11"/>
      <c r="O49" s="11"/>
      <c r="P49" s="11"/>
      <c r="Q49" s="11"/>
      <c r="R49" s="11"/>
      <c r="S49" s="11"/>
      <c r="T49" s="11"/>
      <c r="U49" s="11"/>
      <c r="V49" s="11"/>
      <c r="W49" s="11"/>
      <c r="X49" s="11"/>
    </row>
    <row r="50" spans="1:24" x14ac:dyDescent="0.45">
      <c r="A50" s="11"/>
      <c r="B50" s="11"/>
      <c r="C50" s="11"/>
      <c r="D50" s="11"/>
      <c r="E50" s="11"/>
      <c r="F50" s="11"/>
      <c r="G50" s="11"/>
      <c r="H50" s="11"/>
      <c r="I50" s="11"/>
      <c r="J50" s="11"/>
      <c r="K50" s="11"/>
      <c r="L50" s="11"/>
      <c r="M50" s="11"/>
      <c r="N50" s="11"/>
      <c r="O50" s="11"/>
      <c r="P50" s="11"/>
      <c r="Q50" s="11"/>
      <c r="R50" s="11"/>
      <c r="S50" s="11"/>
      <c r="T50" s="11"/>
      <c r="U50" s="11"/>
      <c r="V50" s="11"/>
      <c r="W50" s="11"/>
      <c r="X50" s="11"/>
    </row>
    <row r="51" spans="1:24" x14ac:dyDescent="0.45">
      <c r="A51" s="11"/>
      <c r="B51" s="11"/>
      <c r="C51" s="11"/>
      <c r="D51" s="11"/>
      <c r="E51" s="11"/>
      <c r="F51" s="11"/>
      <c r="G51" s="11"/>
      <c r="H51" s="11"/>
      <c r="I51" s="11"/>
      <c r="J51" s="11"/>
      <c r="K51" s="11"/>
      <c r="L51" s="11"/>
      <c r="M51" s="11"/>
      <c r="N51" s="11"/>
      <c r="O51" s="11"/>
      <c r="P51" s="11"/>
      <c r="Q51" s="11"/>
      <c r="R51" s="11"/>
      <c r="S51" s="11"/>
      <c r="T51" s="11"/>
      <c r="U51" s="11"/>
      <c r="V51" s="11"/>
      <c r="W51" s="11"/>
      <c r="X51" s="11"/>
    </row>
    <row r="52" spans="1:24" x14ac:dyDescent="0.45">
      <c r="A52" s="11"/>
      <c r="B52" s="11"/>
      <c r="C52" s="11"/>
      <c r="D52" s="11"/>
      <c r="E52" s="11"/>
      <c r="F52" s="11"/>
      <c r="G52" s="11"/>
      <c r="H52" s="11"/>
      <c r="I52" s="11"/>
      <c r="J52" s="11"/>
      <c r="K52" s="11"/>
      <c r="L52" s="11"/>
      <c r="M52" s="11"/>
      <c r="N52" s="11"/>
      <c r="O52" s="11"/>
      <c r="P52" s="11"/>
      <c r="Q52" s="11"/>
      <c r="R52" s="11"/>
      <c r="S52" s="11"/>
      <c r="T52" s="11"/>
      <c r="U52" s="11"/>
      <c r="V52" s="11"/>
      <c r="W52" s="11"/>
      <c r="X52" s="11"/>
    </row>
    <row r="53" spans="1:24" x14ac:dyDescent="0.45">
      <c r="A53" s="11"/>
      <c r="B53" s="11"/>
      <c r="C53" s="11"/>
      <c r="D53" s="11"/>
      <c r="E53" s="11"/>
      <c r="F53" s="11"/>
      <c r="G53" s="11"/>
      <c r="H53" s="11"/>
      <c r="I53" s="11"/>
      <c r="J53" s="11"/>
      <c r="K53" s="11"/>
      <c r="L53" s="11"/>
      <c r="M53" s="11"/>
      <c r="N53" s="11"/>
      <c r="O53" s="11"/>
      <c r="P53" s="11"/>
      <c r="Q53" s="11"/>
      <c r="R53" s="11"/>
      <c r="S53" s="11"/>
      <c r="T53" s="11"/>
      <c r="U53" s="11"/>
      <c r="V53" s="11"/>
      <c r="W53" s="11"/>
      <c r="X53" s="11"/>
    </row>
    <row r="54" spans="1:24" x14ac:dyDescent="0.45">
      <c r="A54" s="11"/>
      <c r="B54" s="11"/>
      <c r="C54" s="11"/>
      <c r="D54" s="11"/>
      <c r="E54" s="11"/>
      <c r="F54" s="11"/>
      <c r="G54" s="11"/>
      <c r="H54" s="11"/>
      <c r="I54" s="11"/>
      <c r="J54" s="11"/>
      <c r="K54" s="11"/>
      <c r="L54" s="11"/>
      <c r="M54" s="11"/>
      <c r="N54" s="11"/>
      <c r="O54" s="11"/>
      <c r="P54" s="11"/>
      <c r="Q54" s="11"/>
      <c r="R54" s="11"/>
      <c r="S54" s="11"/>
      <c r="T54" s="11"/>
      <c r="U54" s="11"/>
      <c r="V54" s="11"/>
      <c r="W54" s="11"/>
      <c r="X54" s="11"/>
    </row>
    <row r="55" spans="1:24" x14ac:dyDescent="0.45">
      <c r="A55" s="11"/>
      <c r="B55" s="11"/>
      <c r="C55" s="11"/>
      <c r="D55" s="11"/>
      <c r="E55" s="11"/>
      <c r="F55" s="11"/>
      <c r="G55" s="11"/>
      <c r="H55" s="11"/>
      <c r="I55" s="11"/>
      <c r="J55" s="11"/>
      <c r="K55" s="11"/>
      <c r="L55" s="11"/>
      <c r="M55" s="11"/>
      <c r="N55" s="11"/>
      <c r="O55" s="11"/>
      <c r="P55" s="11"/>
      <c r="Q55" s="11"/>
      <c r="R55" s="11"/>
      <c r="S55" s="11"/>
      <c r="T55" s="11"/>
      <c r="U55" s="11"/>
      <c r="V55" s="11"/>
      <c r="W55" s="11"/>
      <c r="X55" s="11"/>
    </row>
    <row r="56" spans="1:24" x14ac:dyDescent="0.45">
      <c r="A56" s="11"/>
      <c r="B56" s="11"/>
      <c r="C56" s="11"/>
      <c r="D56" s="11"/>
      <c r="E56" s="11"/>
      <c r="F56" s="11"/>
      <c r="G56" s="11"/>
      <c r="H56" s="11"/>
      <c r="I56" s="11"/>
      <c r="J56" s="11"/>
      <c r="K56" s="11"/>
      <c r="L56" s="11"/>
      <c r="M56" s="11"/>
      <c r="N56" s="11"/>
      <c r="O56" s="11"/>
      <c r="P56" s="11"/>
      <c r="Q56" s="11"/>
      <c r="R56" s="11"/>
      <c r="S56" s="11"/>
      <c r="T56" s="11"/>
      <c r="U56" s="11"/>
      <c r="V56" s="11"/>
      <c r="W56" s="11"/>
      <c r="X56" s="11"/>
    </row>
    <row r="57" spans="1:24" x14ac:dyDescent="0.45">
      <c r="A57" s="11"/>
      <c r="B57" s="11"/>
      <c r="C57" s="11"/>
      <c r="D57" s="11"/>
      <c r="E57" s="11"/>
      <c r="F57" s="11"/>
      <c r="G57" s="11"/>
      <c r="H57" s="11"/>
      <c r="I57" s="11"/>
      <c r="J57" s="11"/>
      <c r="K57" s="11"/>
      <c r="L57" s="11"/>
      <c r="M57" s="11"/>
      <c r="N57" s="11"/>
      <c r="O57" s="11"/>
      <c r="P57" s="11"/>
      <c r="Q57" s="11"/>
      <c r="R57" s="11"/>
      <c r="S57" s="11"/>
      <c r="T57" s="11"/>
      <c r="U57" s="11"/>
      <c r="V57" s="11"/>
      <c r="W57" s="11"/>
      <c r="X57" s="11"/>
    </row>
    <row r="58" spans="1:24" x14ac:dyDescent="0.45">
      <c r="A58" s="11"/>
      <c r="B58" s="11"/>
      <c r="C58" s="11"/>
      <c r="D58" s="11"/>
      <c r="E58" s="11"/>
      <c r="F58" s="11"/>
      <c r="G58" s="11"/>
      <c r="H58" s="11"/>
      <c r="I58" s="11"/>
      <c r="J58" s="11"/>
      <c r="K58" s="11"/>
      <c r="L58" s="11"/>
      <c r="M58" s="11"/>
      <c r="N58" s="11"/>
      <c r="O58" s="11"/>
      <c r="P58" s="11"/>
      <c r="Q58" s="11"/>
      <c r="R58" s="11"/>
      <c r="S58" s="11"/>
      <c r="T58" s="11"/>
      <c r="U58" s="11"/>
      <c r="V58" s="11"/>
      <c r="W58" s="11"/>
      <c r="X58" s="11"/>
    </row>
    <row r="59" spans="1:24" x14ac:dyDescent="0.45">
      <c r="A59" s="11"/>
      <c r="B59" s="11"/>
      <c r="C59" s="11"/>
      <c r="D59" s="11"/>
      <c r="E59" s="11"/>
      <c r="F59" s="11"/>
      <c r="G59" s="11"/>
      <c r="H59" s="11"/>
      <c r="I59" s="11"/>
      <c r="J59" s="11"/>
      <c r="K59" s="11"/>
      <c r="L59" s="11"/>
      <c r="M59" s="11"/>
      <c r="N59" s="11"/>
      <c r="O59" s="11"/>
      <c r="P59" s="11"/>
      <c r="Q59" s="11"/>
      <c r="R59" s="11"/>
      <c r="S59" s="11"/>
      <c r="T59" s="11"/>
      <c r="U59" s="11"/>
      <c r="V59" s="11"/>
      <c r="W59" s="11"/>
      <c r="X59" s="11"/>
    </row>
    <row r="60" spans="1:24" x14ac:dyDescent="0.45">
      <c r="A60" s="11"/>
      <c r="B60" s="11"/>
      <c r="C60" s="11"/>
      <c r="D60" s="11"/>
      <c r="E60" s="11"/>
      <c r="F60" s="11"/>
      <c r="G60" s="11"/>
      <c r="H60" s="11"/>
      <c r="I60" s="11"/>
      <c r="J60" s="11"/>
      <c r="K60" s="11"/>
      <c r="L60" s="11"/>
      <c r="M60" s="11"/>
      <c r="N60" s="11"/>
      <c r="O60" s="11"/>
      <c r="P60" s="11"/>
      <c r="Q60" s="11"/>
      <c r="R60" s="11"/>
      <c r="S60" s="11"/>
      <c r="T60" s="11"/>
      <c r="U60" s="11"/>
      <c r="V60" s="11"/>
      <c r="W60" s="11"/>
      <c r="X60" s="11"/>
    </row>
    <row r="61" spans="1:24" x14ac:dyDescent="0.45">
      <c r="A61" s="11"/>
      <c r="B61" s="11"/>
      <c r="C61" s="11"/>
      <c r="D61" s="11"/>
      <c r="E61" s="11"/>
      <c r="F61" s="11"/>
      <c r="G61" s="11"/>
      <c r="H61" s="11"/>
      <c r="I61" s="11"/>
      <c r="J61" s="11"/>
      <c r="K61" s="11"/>
      <c r="L61" s="11"/>
      <c r="M61" s="11"/>
      <c r="N61" s="11"/>
      <c r="O61" s="11"/>
      <c r="P61" s="11"/>
      <c r="Q61" s="11"/>
      <c r="R61" s="11"/>
      <c r="S61" s="11"/>
      <c r="T61" s="11"/>
      <c r="U61" s="11"/>
      <c r="V61" s="11"/>
      <c r="W61" s="11"/>
      <c r="X61" s="11"/>
    </row>
    <row r="62" spans="1:24" x14ac:dyDescent="0.45">
      <c r="A62" s="11"/>
      <c r="B62" s="11"/>
      <c r="C62" s="11"/>
      <c r="D62" s="11"/>
      <c r="E62" s="11"/>
      <c r="F62" s="11"/>
      <c r="G62" s="11"/>
      <c r="H62" s="11"/>
      <c r="I62" s="11"/>
      <c r="J62" s="11"/>
      <c r="K62" s="11"/>
      <c r="L62" s="11"/>
      <c r="M62" s="11"/>
      <c r="N62" s="11"/>
      <c r="O62" s="11"/>
      <c r="P62" s="11"/>
      <c r="Q62" s="11"/>
      <c r="R62" s="11"/>
      <c r="S62" s="11"/>
      <c r="T62" s="11"/>
      <c r="U62" s="11"/>
      <c r="V62" s="11"/>
      <c r="W62" s="11"/>
      <c r="X62" s="11"/>
    </row>
    <row r="63" spans="1:24" x14ac:dyDescent="0.45">
      <c r="A63" s="11"/>
      <c r="B63" s="11"/>
      <c r="C63" s="11"/>
      <c r="D63" s="11"/>
      <c r="E63" s="11"/>
      <c r="F63" s="11"/>
      <c r="G63" s="11"/>
      <c r="H63" s="11"/>
      <c r="I63" s="11"/>
      <c r="J63" s="11"/>
      <c r="K63" s="11"/>
      <c r="L63" s="11"/>
      <c r="M63" s="11"/>
      <c r="N63" s="11"/>
      <c r="O63" s="11"/>
      <c r="P63" s="11"/>
      <c r="Q63" s="11"/>
      <c r="R63" s="11"/>
      <c r="S63" s="11"/>
      <c r="T63" s="11"/>
      <c r="U63" s="11"/>
      <c r="V63" s="11"/>
      <c r="W63" s="11"/>
      <c r="X63" s="11"/>
    </row>
    <row r="64" spans="1:24" x14ac:dyDescent="0.45">
      <c r="A64" s="11"/>
      <c r="B64" s="11"/>
      <c r="C64" s="11"/>
      <c r="D64" s="11"/>
      <c r="E64" s="11"/>
      <c r="F64" s="11"/>
      <c r="G64" s="11"/>
      <c r="H64" s="11"/>
      <c r="I64" s="11"/>
      <c r="J64" s="11"/>
      <c r="K64" s="11"/>
      <c r="L64" s="11"/>
      <c r="M64" s="11"/>
      <c r="N64" s="11"/>
      <c r="O64" s="11"/>
      <c r="P64" s="11"/>
      <c r="Q64" s="11"/>
      <c r="R64" s="11"/>
      <c r="S64" s="11"/>
      <c r="T64" s="11"/>
      <c r="U64" s="11"/>
      <c r="V64" s="11"/>
      <c r="W64" s="11"/>
      <c r="X64" s="11"/>
    </row>
    <row r="65" spans="1:24" x14ac:dyDescent="0.45">
      <c r="A65" s="11"/>
      <c r="B65" s="11"/>
      <c r="C65" s="11"/>
      <c r="D65" s="11"/>
      <c r="E65" s="11"/>
      <c r="F65" s="11"/>
      <c r="G65" s="11"/>
      <c r="H65" s="11"/>
      <c r="I65" s="11"/>
      <c r="J65" s="11"/>
      <c r="K65" s="11"/>
      <c r="L65" s="11"/>
      <c r="M65" s="11"/>
      <c r="N65" s="11"/>
      <c r="O65" s="11"/>
      <c r="P65" s="11"/>
      <c r="Q65" s="11"/>
      <c r="R65" s="11"/>
      <c r="S65" s="11"/>
      <c r="T65" s="11"/>
      <c r="U65" s="11"/>
      <c r="V65" s="11"/>
      <c r="W65" s="11"/>
      <c r="X65" s="11"/>
    </row>
    <row r="66" spans="1:24" x14ac:dyDescent="0.45">
      <c r="A66" s="11"/>
      <c r="B66" s="11"/>
      <c r="C66" s="11"/>
      <c r="D66" s="11"/>
      <c r="E66" s="11"/>
      <c r="F66" s="11"/>
      <c r="G66" s="11"/>
      <c r="H66" s="11"/>
      <c r="I66" s="11"/>
      <c r="J66" s="11"/>
      <c r="K66" s="11"/>
      <c r="L66" s="11"/>
      <c r="M66" s="11"/>
      <c r="N66" s="11"/>
      <c r="O66" s="11"/>
      <c r="P66" s="11"/>
      <c r="Q66" s="11"/>
      <c r="R66" s="11"/>
      <c r="S66" s="11"/>
      <c r="T66" s="11"/>
      <c r="U66" s="11"/>
      <c r="V66" s="11"/>
      <c r="W66" s="11"/>
      <c r="X66" s="11"/>
    </row>
    <row r="67" spans="1:24" x14ac:dyDescent="0.45">
      <c r="A67" s="11"/>
      <c r="B67" s="11"/>
      <c r="C67" s="11"/>
      <c r="D67" s="11"/>
      <c r="E67" s="11"/>
      <c r="F67" s="11"/>
      <c r="G67" s="11"/>
      <c r="H67" s="11"/>
      <c r="I67" s="11"/>
      <c r="J67" s="11"/>
      <c r="K67" s="11"/>
      <c r="L67" s="11"/>
      <c r="M67" s="11"/>
      <c r="N67" s="11"/>
      <c r="O67" s="11"/>
      <c r="P67" s="11"/>
      <c r="Q67" s="11"/>
      <c r="R67" s="11"/>
      <c r="S67" s="11"/>
      <c r="T67" s="11"/>
      <c r="U67" s="11"/>
      <c r="V67" s="11"/>
      <c r="W67" s="11"/>
      <c r="X67" s="11"/>
    </row>
    <row r="68" spans="1:24" x14ac:dyDescent="0.45">
      <c r="A68" s="11"/>
      <c r="B68" s="11"/>
      <c r="C68" s="11"/>
      <c r="D68" s="11"/>
      <c r="E68" s="11"/>
      <c r="F68" s="11"/>
      <c r="G68" s="11"/>
      <c r="H68" s="11"/>
      <c r="I68" s="11"/>
      <c r="J68" s="11"/>
      <c r="K68" s="11"/>
      <c r="L68" s="11"/>
      <c r="M68" s="11"/>
      <c r="N68" s="11"/>
      <c r="O68" s="11"/>
      <c r="P68" s="11"/>
      <c r="Q68" s="11"/>
      <c r="R68" s="11"/>
      <c r="S68" s="11"/>
      <c r="T68" s="11"/>
      <c r="U68" s="11"/>
      <c r="V68" s="11"/>
      <c r="W68" s="11"/>
      <c r="X68" s="11"/>
    </row>
    <row r="69" spans="1:24" x14ac:dyDescent="0.45">
      <c r="A69" s="11"/>
      <c r="B69" s="11"/>
      <c r="C69" s="11"/>
      <c r="D69" s="11"/>
      <c r="E69" s="11"/>
      <c r="F69" s="11"/>
      <c r="G69" s="11"/>
      <c r="H69" s="11"/>
      <c r="I69" s="11"/>
      <c r="J69" s="11"/>
      <c r="K69" s="11"/>
      <c r="L69" s="11"/>
      <c r="M69" s="11"/>
      <c r="N69" s="11"/>
      <c r="O69" s="11"/>
      <c r="P69" s="11"/>
      <c r="Q69" s="11"/>
      <c r="R69" s="11"/>
      <c r="S69" s="11"/>
      <c r="T69" s="11"/>
      <c r="U69" s="11"/>
      <c r="V69" s="11"/>
      <c r="W69" s="11"/>
      <c r="X69" s="11"/>
    </row>
    <row r="70" spans="1:24" x14ac:dyDescent="0.45">
      <c r="A70" s="11"/>
      <c r="B70" s="11"/>
      <c r="C70" s="11"/>
      <c r="D70" s="11"/>
      <c r="E70" s="11"/>
      <c r="F70" s="11"/>
      <c r="G70" s="11"/>
      <c r="H70" s="11"/>
      <c r="I70" s="11"/>
      <c r="J70" s="11"/>
      <c r="K70" s="11"/>
      <c r="L70" s="11"/>
      <c r="M70" s="11"/>
      <c r="N70" s="11"/>
      <c r="O70" s="11"/>
      <c r="P70" s="11"/>
      <c r="Q70" s="11"/>
      <c r="R70" s="11"/>
      <c r="S70" s="11"/>
      <c r="T70" s="11"/>
      <c r="U70" s="11"/>
      <c r="V70" s="11"/>
      <c r="W70" s="11"/>
      <c r="X70" s="11"/>
    </row>
    <row r="71" spans="1:24" x14ac:dyDescent="0.45">
      <c r="A71" s="11"/>
      <c r="B71" s="11"/>
      <c r="C71" s="11"/>
      <c r="D71" s="11"/>
      <c r="E71" s="11"/>
      <c r="F71" s="11"/>
      <c r="G71" s="11"/>
      <c r="H71" s="11"/>
      <c r="I71" s="11"/>
      <c r="J71" s="11"/>
      <c r="K71" s="11"/>
      <c r="L71" s="11"/>
      <c r="M71" s="11"/>
      <c r="N71" s="11"/>
      <c r="O71" s="11"/>
      <c r="P71" s="11"/>
      <c r="Q71" s="11"/>
      <c r="R71" s="11"/>
      <c r="S71" s="11"/>
      <c r="T71" s="11"/>
      <c r="U71" s="11"/>
      <c r="V71" s="11"/>
      <c r="W71" s="11"/>
      <c r="X71" s="11"/>
    </row>
    <row r="72" spans="1:24" x14ac:dyDescent="0.45">
      <c r="A72" s="11"/>
      <c r="B72" s="11"/>
      <c r="C72" s="11"/>
      <c r="D72" s="11"/>
      <c r="E72" s="11"/>
      <c r="F72" s="11"/>
      <c r="G72" s="11"/>
      <c r="H72" s="11"/>
      <c r="I72" s="11"/>
      <c r="J72" s="11"/>
      <c r="K72" s="11"/>
      <c r="L72" s="11"/>
      <c r="M72" s="11"/>
      <c r="N72" s="11"/>
      <c r="O72" s="11"/>
      <c r="P72" s="11"/>
      <c r="Q72" s="11"/>
      <c r="R72" s="11"/>
      <c r="S72" s="11"/>
      <c r="T72" s="11"/>
      <c r="U72" s="11"/>
      <c r="V72" s="11"/>
      <c r="W72" s="11"/>
      <c r="X72" s="11"/>
    </row>
    <row r="73" spans="1:24" x14ac:dyDescent="0.45">
      <c r="A73" s="11"/>
      <c r="B73" s="11"/>
      <c r="C73" s="11"/>
      <c r="D73" s="11"/>
      <c r="E73" s="11"/>
      <c r="F73" s="11"/>
      <c r="G73" s="11"/>
      <c r="H73" s="11"/>
      <c r="I73" s="11"/>
      <c r="J73" s="11"/>
      <c r="K73" s="11"/>
      <c r="L73" s="11"/>
      <c r="M73" s="11"/>
      <c r="N73" s="11"/>
      <c r="O73" s="11"/>
      <c r="P73" s="11"/>
      <c r="Q73" s="11"/>
      <c r="R73" s="11"/>
      <c r="S73" s="11"/>
      <c r="T73" s="11"/>
      <c r="U73" s="11"/>
      <c r="V73" s="11"/>
      <c r="W73" s="11"/>
      <c r="X73" s="11"/>
    </row>
    <row r="74" spans="1:24" x14ac:dyDescent="0.45">
      <c r="A74" s="11"/>
      <c r="B74" s="11"/>
      <c r="C74" s="11"/>
      <c r="D74" s="11"/>
      <c r="E74" s="11"/>
      <c r="F74" s="11"/>
      <c r="G74" s="11"/>
      <c r="H74" s="11"/>
      <c r="I74" s="11"/>
      <c r="J74" s="11"/>
      <c r="K74" s="11"/>
      <c r="L74" s="11"/>
      <c r="M74" s="11"/>
      <c r="N74" s="11"/>
      <c r="O74" s="11"/>
      <c r="P74" s="11"/>
      <c r="Q74" s="11"/>
      <c r="R74" s="11"/>
      <c r="S74" s="11"/>
      <c r="T74" s="11"/>
      <c r="U74" s="11"/>
      <c r="V74" s="11"/>
      <c r="W74" s="11"/>
      <c r="X74" s="11"/>
    </row>
    <row r="75" spans="1:24" x14ac:dyDescent="0.45">
      <c r="A75" s="11"/>
      <c r="B75" s="11"/>
      <c r="C75" s="11"/>
      <c r="D75" s="11"/>
      <c r="E75" s="11"/>
      <c r="F75" s="11"/>
      <c r="G75" s="11"/>
      <c r="H75" s="11"/>
      <c r="I75" s="11"/>
      <c r="J75" s="11"/>
      <c r="K75" s="11"/>
      <c r="L75" s="11"/>
      <c r="M75" s="11"/>
      <c r="N75" s="11"/>
      <c r="O75" s="11"/>
      <c r="P75" s="11"/>
      <c r="Q75" s="11"/>
      <c r="R75" s="11"/>
      <c r="S75" s="11"/>
      <c r="T75" s="11"/>
      <c r="U75" s="11"/>
      <c r="V75" s="11"/>
      <c r="W75" s="11"/>
      <c r="X75" s="11"/>
    </row>
    <row r="76" spans="1:24" x14ac:dyDescent="0.45">
      <c r="A76" s="11"/>
      <c r="B76" s="11"/>
      <c r="C76" s="11"/>
      <c r="D76" s="11"/>
      <c r="E76" s="11"/>
      <c r="F76" s="11"/>
      <c r="G76" s="11"/>
      <c r="H76" s="11"/>
      <c r="I76" s="11"/>
      <c r="J76" s="11"/>
      <c r="K76" s="11"/>
      <c r="L76" s="11"/>
      <c r="M76" s="11"/>
      <c r="N76" s="11"/>
      <c r="O76" s="11"/>
      <c r="P76" s="11"/>
      <c r="Q76" s="11"/>
      <c r="R76" s="11"/>
      <c r="S76" s="11"/>
      <c r="T76" s="11"/>
      <c r="U76" s="11"/>
      <c r="V76" s="11"/>
      <c r="W76" s="11"/>
      <c r="X76" s="11"/>
    </row>
    <row r="77" spans="1:24" x14ac:dyDescent="0.45">
      <c r="A77" s="11"/>
      <c r="B77" s="11"/>
      <c r="C77" s="11"/>
      <c r="D77" s="11"/>
      <c r="E77" s="11"/>
      <c r="F77" s="11"/>
      <c r="G77" s="11"/>
      <c r="H77" s="11"/>
      <c r="I77" s="11"/>
      <c r="J77" s="11"/>
      <c r="K77" s="11"/>
      <c r="L77" s="11"/>
      <c r="M77" s="11"/>
      <c r="N77" s="11"/>
      <c r="O77" s="11"/>
      <c r="P77" s="11"/>
      <c r="Q77" s="11"/>
      <c r="R77" s="11"/>
      <c r="S77" s="11"/>
      <c r="T77" s="11"/>
      <c r="U77" s="11"/>
      <c r="V77" s="11"/>
      <c r="W77" s="11"/>
      <c r="X77" s="11"/>
    </row>
    <row r="78" spans="1:24" x14ac:dyDescent="0.45">
      <c r="A78" s="11"/>
      <c r="B78" s="11"/>
      <c r="C78" s="11"/>
      <c r="D78" s="11"/>
      <c r="E78" s="11"/>
      <c r="F78" s="11"/>
      <c r="G78" s="11"/>
      <c r="H78" s="11"/>
      <c r="I78" s="11"/>
      <c r="J78" s="11"/>
      <c r="K78" s="11"/>
      <c r="L78" s="11"/>
      <c r="M78" s="11"/>
      <c r="N78" s="11"/>
      <c r="O78" s="11"/>
      <c r="P78" s="11"/>
      <c r="Q78" s="11"/>
      <c r="R78" s="11"/>
      <c r="S78" s="11"/>
      <c r="T78" s="11"/>
      <c r="U78" s="11"/>
      <c r="V78" s="11"/>
      <c r="W78" s="11"/>
      <c r="X78" s="11"/>
    </row>
  </sheetData>
  <mergeCells count="6">
    <mergeCell ref="A23:P23"/>
    <mergeCell ref="A2:P2"/>
    <mergeCell ref="A3:P3"/>
    <mergeCell ref="A20:P20"/>
    <mergeCell ref="A21:P21"/>
    <mergeCell ref="A22:P2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806AB-C8EF-4A6C-A38D-DD00339EF01A}">
  <sheetPr>
    <tabColor theme="9" tint="-0.249977111117893"/>
  </sheetPr>
  <dimension ref="B1:N162"/>
  <sheetViews>
    <sheetView showGridLines="0" tabSelected="1" workbookViewId="0">
      <selection activeCell="E3" sqref="E3"/>
    </sheetView>
  </sheetViews>
  <sheetFormatPr defaultRowHeight="18.5" x14ac:dyDescent="0.45"/>
  <cols>
    <col min="2" max="2" width="19.42578125" bestFit="1" customWidth="1"/>
    <col min="3" max="3" width="3.5" customWidth="1"/>
    <col min="4" max="4" width="11" bestFit="1" customWidth="1"/>
    <col min="5" max="5" width="11" customWidth="1"/>
    <col min="12" max="12" width="12.5703125" bestFit="1" customWidth="1"/>
  </cols>
  <sheetData>
    <row r="1" spans="2:14" x14ac:dyDescent="0.45">
      <c r="B1" s="29" t="s">
        <v>185</v>
      </c>
      <c r="D1" s="32" t="s">
        <v>186</v>
      </c>
      <c r="E1" s="41" t="s">
        <v>192</v>
      </c>
      <c r="G1" s="1" t="s">
        <v>187</v>
      </c>
    </row>
    <row r="2" spans="2:14" x14ac:dyDescent="0.45">
      <c r="B2" t="s">
        <v>48</v>
      </c>
      <c r="D2" t="str" cm="1">
        <f t="array" ref="D2:D162">_xlfn.LET(
_xlpm.textCombine,_xlfn.TEXTJOIN("",TRUE,B2:B27),
_xlpm.textLength,LEN(_xlpm.textCombine),
MID(_xlpm.textCombine,_xlfn.SEQUENCE(_xlpm.textLength),1)
)</f>
        <v>L</v>
      </c>
      <c r="E2" t="str" cm="1">
        <f t="array" ref="E2:E162">_xlfn.DROP(_xlfn.REDUCE(
    "",_xlfn._TRO_TRAILING( B2:B50),
    _xlfn.LAMBDA(_xlpm.a,_xlpm.word, _xlfn.VSTACK(_xlpm.a, MID(_xlpm.word, _xlfn.SEQUENCE(LEN(_xlpm.word)), 1)))
),1)</f>
        <v>L</v>
      </c>
      <c r="G2" t="s">
        <v>184</v>
      </c>
      <c r="J2" s="14" t="b">
        <v>1</v>
      </c>
      <c r="K2" t="s">
        <v>188</v>
      </c>
    </row>
    <row r="3" spans="2:14" x14ac:dyDescent="0.45">
      <c r="B3" t="s">
        <v>49</v>
      </c>
      <c r="D3" t="str">
        <v>A</v>
      </c>
      <c r="E3" t="str">
        <v>A</v>
      </c>
      <c r="G3" t="str" cm="1">
        <f t="array" ref="G3:G8">MID(G2,_xlfn.SEQUENCE(LEN(G2)),1)</f>
        <v>M</v>
      </c>
      <c r="H3" s="40" cm="1">
        <f t="array" ref="H3:H8">COUNTIFS(_xlfn.ANCHORARRAY(D2),_xlfn.ANCHORARRAY(G3))</f>
        <v>11</v>
      </c>
    </row>
    <row r="4" spans="2:14" x14ac:dyDescent="0.45">
      <c r="B4" t="s">
        <v>50</v>
      </c>
      <c r="D4" t="str">
        <v>M</v>
      </c>
      <c r="E4" t="str">
        <v>M</v>
      </c>
      <c r="G4" t="str">
        <v>i</v>
      </c>
      <c r="H4" s="40">
        <v>9</v>
      </c>
      <c r="J4" t="str">
        <f>IF(J2,"Congratulations! You can have your friend back","")</f>
        <v>Congratulations! You can have your friend back</v>
      </c>
    </row>
    <row r="5" spans="2:14" x14ac:dyDescent="0.45">
      <c r="B5" t="s">
        <v>51</v>
      </c>
      <c r="D5" t="str">
        <v>B</v>
      </c>
      <c r="E5" t="str">
        <v>B</v>
      </c>
      <c r="G5" t="str">
        <v>l</v>
      </c>
      <c r="H5" s="40">
        <v>6</v>
      </c>
    </row>
    <row r="6" spans="2:14" x14ac:dyDescent="0.45">
      <c r="B6" t="s">
        <v>52</v>
      </c>
      <c r="D6" t="str">
        <v>D</v>
      </c>
      <c r="E6" t="str">
        <v>D</v>
      </c>
      <c r="G6" t="str">
        <v>a</v>
      </c>
      <c r="H6" s="40">
        <v>15</v>
      </c>
      <c r="J6" s="37" t="e" vm="5">
        <f>IF(J2,_xlfn.IMAGE("https://computergaga.com/images/marco.png",,0),"")</f>
        <v>#VALUE!</v>
      </c>
      <c r="K6" s="37"/>
      <c r="L6" s="37"/>
      <c r="M6" s="37"/>
      <c r="N6" s="37"/>
    </row>
    <row r="7" spans="2:14" x14ac:dyDescent="0.45">
      <c r="B7" t="s">
        <v>53</v>
      </c>
      <c r="D7" t="str">
        <v>A</v>
      </c>
      <c r="E7" t="str">
        <v>A</v>
      </c>
      <c r="G7" t="str">
        <v>n</v>
      </c>
      <c r="H7" s="40">
        <v>11</v>
      </c>
      <c r="J7" s="37"/>
      <c r="K7" s="37"/>
      <c r="L7" s="37"/>
      <c r="M7" s="37"/>
      <c r="N7" s="37"/>
    </row>
    <row r="8" spans="2:14" x14ac:dyDescent="0.45">
      <c r="B8" t="s">
        <v>54</v>
      </c>
      <c r="D8" t="str">
        <v>S</v>
      </c>
      <c r="E8" t="str">
        <v>S</v>
      </c>
      <c r="G8" t="str">
        <v>o</v>
      </c>
      <c r="H8" s="40">
        <v>8</v>
      </c>
      <c r="J8" s="37"/>
      <c r="K8" s="37"/>
      <c r="L8" s="37"/>
      <c r="M8" s="37"/>
      <c r="N8" s="37"/>
    </row>
    <row r="9" spans="2:14" x14ac:dyDescent="0.45">
      <c r="B9" t="s">
        <v>114</v>
      </c>
      <c r="D9" t="str">
        <v>U</v>
      </c>
      <c r="E9" t="str">
        <v>U</v>
      </c>
      <c r="J9" s="37"/>
      <c r="K9" s="37"/>
      <c r="L9" s="37"/>
      <c r="M9" s="37"/>
      <c r="N9" s="37"/>
    </row>
    <row r="10" spans="2:14" x14ac:dyDescent="0.45">
      <c r="B10" t="s">
        <v>116</v>
      </c>
      <c r="D10" t="str">
        <v>M</v>
      </c>
      <c r="E10" t="str">
        <v>M</v>
      </c>
      <c r="J10" s="37"/>
      <c r="K10" s="37"/>
      <c r="L10" s="37"/>
      <c r="M10" s="37"/>
      <c r="N10" s="37"/>
    </row>
    <row r="11" spans="2:14" x14ac:dyDescent="0.45">
      <c r="B11" t="s">
        <v>117</v>
      </c>
      <c r="D11" t="str">
        <v>I</v>
      </c>
      <c r="E11" t="str">
        <v>I</v>
      </c>
      <c r="J11" s="37"/>
      <c r="K11" s="37"/>
      <c r="L11" s="37"/>
      <c r="M11" s="37"/>
      <c r="N11" s="37"/>
    </row>
    <row r="12" spans="2:14" x14ac:dyDescent="0.45">
      <c r="B12" t="s">
        <v>118</v>
      </c>
      <c r="D12" t="str">
        <v>F</v>
      </c>
      <c r="E12" t="str">
        <v>F</v>
      </c>
      <c r="J12" s="37"/>
      <c r="K12" s="37"/>
      <c r="L12" s="37"/>
      <c r="M12" s="37"/>
      <c r="N12" s="37"/>
    </row>
    <row r="13" spans="2:14" x14ac:dyDescent="0.45">
      <c r="B13" t="s">
        <v>119</v>
      </c>
      <c r="D13" t="str">
        <v>E</v>
      </c>
      <c r="E13" t="str">
        <v>E</v>
      </c>
      <c r="G13" t="s">
        <v>118</v>
      </c>
      <c r="J13" s="37"/>
      <c r="K13" s="37"/>
      <c r="L13" s="37"/>
      <c r="M13" s="37"/>
      <c r="N13" s="37"/>
    </row>
    <row r="14" spans="2:14" x14ac:dyDescent="0.45">
      <c r="B14" t="s">
        <v>120</v>
      </c>
      <c r="D14" t="str">
        <v>R</v>
      </c>
      <c r="E14" t="str">
        <v>R</v>
      </c>
      <c r="J14" s="37"/>
      <c r="K14" s="37"/>
      <c r="L14" s="37"/>
      <c r="M14" s="37"/>
      <c r="N14" s="37"/>
    </row>
    <row r="15" spans="2:14" x14ac:dyDescent="0.45">
      <c r="B15" t="s">
        <v>121</v>
      </c>
      <c r="D15" t="str">
        <v>R</v>
      </c>
      <c r="E15" t="str">
        <v>R</v>
      </c>
      <c r="J15" s="37"/>
      <c r="K15" s="37"/>
      <c r="L15" s="37"/>
      <c r="M15" s="37"/>
      <c r="N15" s="37"/>
    </row>
    <row r="16" spans="2:14" x14ac:dyDescent="0.45">
      <c r="B16" t="s">
        <v>122</v>
      </c>
      <c r="D16" t="str">
        <v>O</v>
      </c>
      <c r="E16" t="str">
        <v>O</v>
      </c>
      <c r="J16" s="37"/>
      <c r="K16" s="37"/>
      <c r="L16" s="37"/>
      <c r="M16" s="37"/>
      <c r="N16" s="37"/>
    </row>
    <row r="17" spans="2:14" x14ac:dyDescent="0.45">
      <c r="B17" t="s">
        <v>123</v>
      </c>
      <c r="D17" t="str">
        <v>R</v>
      </c>
      <c r="E17" t="str">
        <v>R</v>
      </c>
      <c r="J17" s="37"/>
      <c r="K17" s="37"/>
      <c r="L17" s="37"/>
      <c r="M17" s="37"/>
      <c r="N17" s="37"/>
    </row>
    <row r="18" spans="2:14" x14ac:dyDescent="0.45">
      <c r="B18" t="s">
        <v>124</v>
      </c>
      <c r="D18" t="str">
        <v>L</v>
      </c>
      <c r="E18" t="str">
        <v>L</v>
      </c>
      <c r="J18" s="37"/>
      <c r="K18" s="37"/>
      <c r="L18" s="37"/>
      <c r="M18" s="37"/>
      <c r="N18" s="37"/>
    </row>
    <row r="19" spans="2:14" x14ac:dyDescent="0.45">
      <c r="B19" t="s">
        <v>125</v>
      </c>
      <c r="D19" t="str">
        <v>E</v>
      </c>
      <c r="E19" t="str">
        <v>E</v>
      </c>
    </row>
    <row r="20" spans="2:14" x14ac:dyDescent="0.45">
      <c r="B20" t="s">
        <v>183</v>
      </c>
      <c r="D20" t="str">
        <v>F</v>
      </c>
      <c r="E20" t="str">
        <v>F</v>
      </c>
    </row>
    <row r="21" spans="2:14" x14ac:dyDescent="0.45">
      <c r="B21" t="s">
        <v>141</v>
      </c>
      <c r="D21" t="str">
        <v>T</v>
      </c>
      <c r="E21" t="str">
        <v>T</v>
      </c>
    </row>
    <row r="22" spans="2:14" x14ac:dyDescent="0.45">
      <c r="B22" t="s">
        <v>142</v>
      </c>
      <c r="D22" t="str">
        <v>L</v>
      </c>
      <c r="E22" t="str">
        <v>L</v>
      </c>
    </row>
    <row r="23" spans="2:14" x14ac:dyDescent="0.45">
      <c r="B23" t="s">
        <v>143</v>
      </c>
      <c r="D23" t="str">
        <v>E</v>
      </c>
      <c r="E23" t="str">
        <v>E</v>
      </c>
    </row>
    <row r="24" spans="2:14" x14ac:dyDescent="0.45">
      <c r="B24" t="s">
        <v>144</v>
      </c>
      <c r="D24" t="str">
        <v>T</v>
      </c>
      <c r="E24" t="str">
        <v>T</v>
      </c>
    </row>
    <row r="25" spans="2:14" x14ac:dyDescent="0.45">
      <c r="B25" t="s">
        <v>145</v>
      </c>
      <c r="D25" t="str">
        <v>P</v>
      </c>
      <c r="E25" t="str">
        <v>P</v>
      </c>
    </row>
    <row r="26" spans="2:14" x14ac:dyDescent="0.45">
      <c r="B26" t="s">
        <v>146</v>
      </c>
      <c r="D26" t="str">
        <v>I</v>
      </c>
      <c r="E26" t="str">
        <v>I</v>
      </c>
    </row>
    <row r="27" spans="2:14" x14ac:dyDescent="0.45">
      <c r="B27" t="s">
        <v>189</v>
      </c>
      <c r="D27" t="str">
        <v>V</v>
      </c>
      <c r="E27" t="str">
        <v>V</v>
      </c>
    </row>
    <row r="28" spans="2:14" x14ac:dyDescent="0.45">
      <c r="D28" t="str">
        <v>O</v>
      </c>
      <c r="E28" t="str">
        <v>O</v>
      </c>
    </row>
    <row r="29" spans="2:14" x14ac:dyDescent="0.45">
      <c r="D29" t="str">
        <v>T</v>
      </c>
      <c r="E29" t="str">
        <v>T</v>
      </c>
    </row>
    <row r="30" spans="2:14" x14ac:dyDescent="0.45">
      <c r="D30" t="str">
        <v>B</v>
      </c>
      <c r="E30" t="str">
        <v>B</v>
      </c>
    </row>
    <row r="31" spans="2:14" x14ac:dyDescent="0.45">
      <c r="D31" t="str">
        <v>Y</v>
      </c>
      <c r="E31" t="str">
        <v>Y</v>
      </c>
    </row>
    <row r="32" spans="2:14" x14ac:dyDescent="0.45">
      <c r="D32" t="str">
        <v>A</v>
      </c>
      <c r="E32" t="str">
        <v>A</v>
      </c>
    </row>
    <row r="33" spans="4:5" x14ac:dyDescent="0.45">
      <c r="D33" t="str">
        <v>G</v>
      </c>
      <c r="E33" t="str">
        <v>G</v>
      </c>
    </row>
    <row r="34" spans="4:5" x14ac:dyDescent="0.45">
      <c r="D34" t="str">
        <v>G</v>
      </c>
      <c r="E34" t="str">
        <v>G</v>
      </c>
    </row>
    <row r="35" spans="4:5" x14ac:dyDescent="0.45">
      <c r="D35" t="str">
        <v>R</v>
      </c>
      <c r="E35" t="str">
        <v>R</v>
      </c>
    </row>
    <row r="36" spans="4:5" x14ac:dyDescent="0.45">
      <c r="D36" t="str">
        <v>E</v>
      </c>
      <c r="E36" t="str">
        <v>E</v>
      </c>
    </row>
    <row r="37" spans="4:5" x14ac:dyDescent="0.45">
      <c r="D37" t="str">
        <v>G</v>
      </c>
      <c r="E37" t="str">
        <v>G</v>
      </c>
    </row>
    <row r="38" spans="4:5" x14ac:dyDescent="0.45">
      <c r="D38" t="str">
        <v>A</v>
      </c>
      <c r="E38" t="str">
        <v>A</v>
      </c>
    </row>
    <row r="39" spans="4:5" x14ac:dyDescent="0.45">
      <c r="D39" t="str">
        <v>T</v>
      </c>
      <c r="E39" t="str">
        <v>T</v>
      </c>
    </row>
    <row r="40" spans="4:5" x14ac:dyDescent="0.45">
      <c r="D40" t="str">
        <v>E</v>
      </c>
      <c r="E40" t="str">
        <v>E</v>
      </c>
    </row>
    <row r="41" spans="4:5" x14ac:dyDescent="0.45">
      <c r="D41" t="str">
        <v>X</v>
      </c>
      <c r="E41" t="str">
        <v>X</v>
      </c>
    </row>
    <row r="42" spans="4:5" x14ac:dyDescent="0.45">
      <c r="D42" t="str">
        <v>M</v>
      </c>
      <c r="E42" t="str">
        <v>M</v>
      </c>
    </row>
    <row r="43" spans="4:5" x14ac:dyDescent="0.45">
      <c r="D43" t="str">
        <v>A</v>
      </c>
      <c r="E43" t="str">
        <v>A</v>
      </c>
    </row>
    <row r="44" spans="4:5" x14ac:dyDescent="0.45">
      <c r="D44" t="str">
        <v>T</v>
      </c>
      <c r="E44" t="str">
        <v>T</v>
      </c>
    </row>
    <row r="45" spans="4:5" x14ac:dyDescent="0.45">
      <c r="D45" t="str">
        <v>C</v>
      </c>
      <c r="E45" t="str">
        <v>C</v>
      </c>
    </row>
    <row r="46" spans="4:5" x14ac:dyDescent="0.45">
      <c r="D46" t="str">
        <v>H</v>
      </c>
      <c r="E46" t="str">
        <v>H</v>
      </c>
    </row>
    <row r="47" spans="4:5" x14ac:dyDescent="0.45">
      <c r="D47" t="str">
        <v>R</v>
      </c>
      <c r="E47" t="str">
        <v>R</v>
      </c>
    </row>
    <row r="48" spans="4:5" x14ac:dyDescent="0.45">
      <c r="D48" t="str">
        <v>O</v>
      </c>
      <c r="E48" t="str">
        <v>O</v>
      </c>
    </row>
    <row r="49" spans="4:5" x14ac:dyDescent="0.45">
      <c r="D49" t="str">
        <v>W</v>
      </c>
      <c r="E49" t="str">
        <v>W</v>
      </c>
    </row>
    <row r="50" spans="4:5" x14ac:dyDescent="0.45">
      <c r="D50" t="str">
        <v>S</v>
      </c>
      <c r="E50" t="str">
        <v>S</v>
      </c>
    </row>
    <row r="51" spans="4:5" x14ac:dyDescent="0.45">
      <c r="D51" t="str">
        <v>C</v>
      </c>
      <c r="E51" t="str">
        <v>C</v>
      </c>
    </row>
    <row r="52" spans="4:5" x14ac:dyDescent="0.45">
      <c r="D52" t="str">
        <v>O</v>
      </c>
      <c r="E52" t="str">
        <v>O</v>
      </c>
    </row>
    <row r="53" spans="4:5" x14ac:dyDescent="0.45">
      <c r="D53" t="str">
        <v>U</v>
      </c>
      <c r="E53" t="str">
        <v>U</v>
      </c>
    </row>
    <row r="54" spans="4:5" x14ac:dyDescent="0.45">
      <c r="D54" t="str">
        <v>N</v>
      </c>
      <c r="E54" t="str">
        <v>N</v>
      </c>
    </row>
    <row r="55" spans="4:5" x14ac:dyDescent="0.45">
      <c r="D55" t="str">
        <v>T</v>
      </c>
      <c r="E55" t="str">
        <v>T</v>
      </c>
    </row>
    <row r="56" spans="4:5" x14ac:dyDescent="0.45">
      <c r="D56" t="str">
        <v>I</v>
      </c>
      <c r="E56" t="str">
        <v>I</v>
      </c>
    </row>
    <row r="57" spans="4:5" x14ac:dyDescent="0.45">
      <c r="D57" t="str">
        <v>F</v>
      </c>
      <c r="E57" t="str">
        <v>F</v>
      </c>
    </row>
    <row r="58" spans="4:5" x14ac:dyDescent="0.45">
      <c r="D58" t="str">
        <v>S</v>
      </c>
      <c r="E58" t="str">
        <v>S</v>
      </c>
    </row>
    <row r="59" spans="4:5" x14ac:dyDescent="0.45">
      <c r="D59" t="str">
        <v>T</v>
      </c>
      <c r="E59" t="str">
        <v>T</v>
      </c>
    </row>
    <row r="60" spans="4:5" x14ac:dyDescent="0.45">
      <c r="D60" t="str">
        <v>E</v>
      </c>
      <c r="E60" t="str">
        <v>E</v>
      </c>
    </row>
    <row r="61" spans="4:5" x14ac:dyDescent="0.45">
      <c r="D61" t="str">
        <v>X</v>
      </c>
      <c r="E61" t="str">
        <v>X</v>
      </c>
    </row>
    <row r="62" spans="4:5" x14ac:dyDescent="0.45">
      <c r="D62" t="str">
        <v>T</v>
      </c>
      <c r="E62" t="str">
        <v>T</v>
      </c>
    </row>
    <row r="63" spans="4:5" x14ac:dyDescent="0.45">
      <c r="D63" t="str">
        <v>J</v>
      </c>
      <c r="E63" t="str">
        <v>J</v>
      </c>
    </row>
    <row r="64" spans="4:5" x14ac:dyDescent="0.45">
      <c r="D64" t="str">
        <v>O</v>
      </c>
      <c r="E64" t="str">
        <v>O</v>
      </c>
    </row>
    <row r="65" spans="4:5" x14ac:dyDescent="0.45">
      <c r="D65" t="str">
        <v>I</v>
      </c>
      <c r="E65" t="str">
        <v>I</v>
      </c>
    </row>
    <row r="66" spans="4:5" x14ac:dyDescent="0.45">
      <c r="D66" t="str">
        <v>N</v>
      </c>
      <c r="E66" t="str">
        <v>N</v>
      </c>
    </row>
    <row r="67" spans="4:5" x14ac:dyDescent="0.45">
      <c r="D67" t="str">
        <v>L</v>
      </c>
      <c r="E67" t="str">
        <v>L</v>
      </c>
    </row>
    <row r="68" spans="4:5" x14ac:dyDescent="0.45">
      <c r="D68" t="str">
        <v>E</v>
      </c>
      <c r="E68" t="str">
        <v>E</v>
      </c>
    </row>
    <row r="69" spans="4:5" x14ac:dyDescent="0.45">
      <c r="D69" t="str">
        <v>N</v>
      </c>
      <c r="E69" t="str">
        <v>N</v>
      </c>
    </row>
    <row r="70" spans="4:5" x14ac:dyDescent="0.45">
      <c r="D70" t="str">
        <v>M</v>
      </c>
      <c r="E70" t="str">
        <v>M</v>
      </c>
    </row>
    <row r="71" spans="4:5" x14ac:dyDescent="0.45">
      <c r="D71" t="str">
        <v>I</v>
      </c>
      <c r="E71" t="str">
        <v>I</v>
      </c>
    </row>
    <row r="72" spans="4:5" x14ac:dyDescent="0.45">
      <c r="D72" t="str">
        <v>D</v>
      </c>
      <c r="E72" t="str">
        <v>D</v>
      </c>
    </row>
    <row r="73" spans="4:5" x14ac:dyDescent="0.45">
      <c r="D73" t="str">
        <v>S</v>
      </c>
      <c r="E73" t="str">
        <v>S</v>
      </c>
    </row>
    <row r="74" spans="4:5" x14ac:dyDescent="0.45">
      <c r="D74" t="str">
        <v>E</v>
      </c>
      <c r="E74" t="str">
        <v>E</v>
      </c>
    </row>
    <row r="75" spans="4:5" x14ac:dyDescent="0.45">
      <c r="D75" t="str">
        <v>Q</v>
      </c>
      <c r="E75" t="str">
        <v>Q</v>
      </c>
    </row>
    <row r="76" spans="4:5" x14ac:dyDescent="0.45">
      <c r="D76" t="str">
        <v>U</v>
      </c>
      <c r="E76" t="str">
        <v>U</v>
      </c>
    </row>
    <row r="77" spans="4:5" x14ac:dyDescent="0.45">
      <c r="D77" t="str">
        <v>E</v>
      </c>
      <c r="E77" t="str">
        <v>E</v>
      </c>
    </row>
    <row r="78" spans="4:5" x14ac:dyDescent="0.45">
      <c r="D78" t="str">
        <v>N</v>
      </c>
      <c r="E78" t="str">
        <v>N</v>
      </c>
    </row>
    <row r="79" spans="4:5" x14ac:dyDescent="0.45">
      <c r="D79" t="str">
        <v>C</v>
      </c>
      <c r="E79" t="str">
        <v>C</v>
      </c>
    </row>
    <row r="80" spans="4:5" x14ac:dyDescent="0.45">
      <c r="D80" t="str">
        <v>E</v>
      </c>
      <c r="E80" t="str">
        <v>E</v>
      </c>
    </row>
    <row r="81" spans="4:5" x14ac:dyDescent="0.45">
      <c r="D81" t="str">
        <v>I</v>
      </c>
      <c r="E81" t="str">
        <v>I</v>
      </c>
    </row>
    <row r="82" spans="4:5" x14ac:dyDescent="0.45">
      <c r="D82" t="str">
        <v>F</v>
      </c>
      <c r="E82" t="str">
        <v>F</v>
      </c>
    </row>
    <row r="83" spans="4:5" x14ac:dyDescent="0.45">
      <c r="D83" t="str">
        <v>S</v>
      </c>
      <c r="E83" t="str">
        <v>S</v>
      </c>
    </row>
    <row r="84" spans="4:5" x14ac:dyDescent="0.45">
      <c r="D84" t="str">
        <v>C</v>
      </c>
      <c r="E84" t="str">
        <v>C</v>
      </c>
    </row>
    <row r="85" spans="4:5" x14ac:dyDescent="0.45">
      <c r="D85" t="str">
        <v>A</v>
      </c>
      <c r="E85" t="str">
        <v>A</v>
      </c>
    </row>
    <row r="86" spans="4:5" x14ac:dyDescent="0.45">
      <c r="D86" t="str">
        <v>N</v>
      </c>
      <c r="E86" t="str">
        <v>N</v>
      </c>
    </row>
    <row r="87" spans="4:5" x14ac:dyDescent="0.45">
      <c r="D87" t="str">
        <v>T</v>
      </c>
      <c r="E87" t="str">
        <v>T</v>
      </c>
    </row>
    <row r="88" spans="4:5" x14ac:dyDescent="0.45">
      <c r="D88" t="str">
        <v>R</v>
      </c>
      <c r="E88" t="str">
        <v>R</v>
      </c>
    </row>
    <row r="89" spans="4:5" x14ac:dyDescent="0.45">
      <c r="D89" t="str">
        <v>I</v>
      </c>
      <c r="E89" t="str">
        <v>I</v>
      </c>
    </row>
    <row r="90" spans="4:5" x14ac:dyDescent="0.45">
      <c r="D90" t="str">
        <v>M</v>
      </c>
      <c r="E90" t="str">
        <v>M</v>
      </c>
    </row>
    <row r="91" spans="4:5" x14ac:dyDescent="0.45">
      <c r="D91" t="str">
        <v>R</v>
      </c>
      <c r="E91" t="str">
        <v>R</v>
      </c>
    </row>
    <row r="92" spans="4:5" x14ac:dyDescent="0.45">
      <c r="D92" t="str">
        <v>A</v>
      </c>
      <c r="E92" t="str">
        <v>A</v>
      </c>
    </row>
    <row r="93" spans="4:5" x14ac:dyDescent="0.45">
      <c r="D93" t="str">
        <v>N</v>
      </c>
      <c r="E93" t="str">
        <v>N</v>
      </c>
    </row>
    <row r="94" spans="4:5" x14ac:dyDescent="0.45">
      <c r="D94" t="str">
        <v>G</v>
      </c>
      <c r="E94" t="str">
        <v>G</v>
      </c>
    </row>
    <row r="95" spans="4:5" x14ac:dyDescent="0.45">
      <c r="D95" t="str">
        <v>E</v>
      </c>
      <c r="E95" t="str">
        <v>E</v>
      </c>
    </row>
    <row r="96" spans="4:5" x14ac:dyDescent="0.45">
      <c r="D96" t="str">
        <v>C</v>
      </c>
      <c r="E96" t="str">
        <v>C</v>
      </c>
    </row>
    <row r="97" spans="4:5" x14ac:dyDescent="0.45">
      <c r="D97" t="str">
        <v>U</v>
      </c>
      <c r="E97" t="str">
        <v>U</v>
      </c>
    </row>
    <row r="98" spans="4:5" x14ac:dyDescent="0.45">
      <c r="D98" t="str">
        <v>B</v>
      </c>
      <c r="E98" t="str">
        <v>B</v>
      </c>
    </row>
    <row r="99" spans="4:5" x14ac:dyDescent="0.45">
      <c r="D99" t="str">
        <v>E</v>
      </c>
      <c r="E99" t="str">
        <v>E</v>
      </c>
    </row>
    <row r="100" spans="4:5" x14ac:dyDescent="0.45">
      <c r="D100" t="str">
        <v>R</v>
      </c>
      <c r="E100" t="str">
        <v>R</v>
      </c>
    </row>
    <row r="101" spans="4:5" x14ac:dyDescent="0.45">
      <c r="D101" t="str">
        <v>A</v>
      </c>
      <c r="E101" t="str">
        <v>A</v>
      </c>
    </row>
    <row r="102" spans="4:5" x14ac:dyDescent="0.45">
      <c r="D102" t="str">
        <v>N</v>
      </c>
      <c r="E102" t="str">
        <v>N</v>
      </c>
    </row>
    <row r="103" spans="4:5" x14ac:dyDescent="0.45">
      <c r="D103" t="str">
        <v>K</v>
      </c>
      <c r="E103" t="str">
        <v>K</v>
      </c>
    </row>
    <row r="104" spans="4:5" x14ac:dyDescent="0.45">
      <c r="D104" t="str">
        <v>E</v>
      </c>
      <c r="E104" t="str">
        <v>E</v>
      </c>
    </row>
    <row r="105" spans="4:5" x14ac:dyDescent="0.45">
      <c r="D105" t="str">
        <v>D</v>
      </c>
      <c r="E105" t="str">
        <v>D</v>
      </c>
    </row>
    <row r="106" spans="4:5" x14ac:dyDescent="0.45">
      <c r="D106" t="str">
        <v>M</v>
      </c>
      <c r="E106" t="str">
        <v>M</v>
      </c>
    </row>
    <row r="107" spans="4:5" x14ac:dyDescent="0.45">
      <c r="D107" t="str">
        <v>E</v>
      </c>
      <c r="E107" t="str">
        <v>E</v>
      </c>
    </row>
    <row r="108" spans="4:5" x14ac:dyDescent="0.45">
      <c r="D108" t="str">
        <v>M</v>
      </c>
      <c r="E108" t="str">
        <v>M</v>
      </c>
    </row>
    <row r="109" spans="4:5" x14ac:dyDescent="0.45">
      <c r="D109" t="str">
        <v>B</v>
      </c>
      <c r="E109" t="str">
        <v>B</v>
      </c>
    </row>
    <row r="110" spans="4:5" x14ac:dyDescent="0.45">
      <c r="D110" t="str">
        <v>E</v>
      </c>
      <c r="E110" t="str">
        <v>E</v>
      </c>
    </row>
    <row r="111" spans="4:5" x14ac:dyDescent="0.45">
      <c r="D111" t="str">
        <v>R</v>
      </c>
      <c r="E111" t="str">
        <v>R</v>
      </c>
    </row>
    <row r="112" spans="4:5" x14ac:dyDescent="0.45">
      <c r="D112" t="str">
        <v>D</v>
      </c>
      <c r="E112" t="str">
        <v>D</v>
      </c>
    </row>
    <row r="113" spans="4:5" x14ac:dyDescent="0.45">
      <c r="D113" t="str">
        <v>R</v>
      </c>
      <c r="E113" t="str">
        <v>R</v>
      </c>
    </row>
    <row r="114" spans="4:5" x14ac:dyDescent="0.45">
      <c r="D114" t="str">
        <v>O</v>
      </c>
      <c r="E114" t="str">
        <v>O</v>
      </c>
    </row>
    <row r="115" spans="4:5" x14ac:dyDescent="0.45">
      <c r="D115" t="str">
        <v>P</v>
      </c>
      <c r="E115" t="str">
        <v>P</v>
      </c>
    </row>
    <row r="116" spans="4:5" x14ac:dyDescent="0.45">
      <c r="D116" t="str">
        <v>R</v>
      </c>
      <c r="E116" t="str">
        <v>R</v>
      </c>
    </row>
    <row r="117" spans="4:5" x14ac:dyDescent="0.45">
      <c r="D117" t="str">
        <v>O</v>
      </c>
      <c r="E117" t="str">
        <v>O</v>
      </c>
    </row>
    <row r="118" spans="4:5" x14ac:dyDescent="0.45">
      <c r="D118" t="str">
        <v>M</v>
      </c>
      <c r="E118" t="str">
        <v>M</v>
      </c>
    </row>
    <row r="119" spans="4:5" x14ac:dyDescent="0.45">
      <c r="D119" t="str">
        <v>A</v>
      </c>
      <c r="E119" t="str">
        <v>A</v>
      </c>
    </row>
    <row r="120" spans="4:5" x14ac:dyDescent="0.45">
      <c r="D120" t="str">
        <v>N</v>
      </c>
      <c r="E120" t="str">
        <v>N</v>
      </c>
    </row>
    <row r="121" spans="4:5" x14ac:dyDescent="0.45">
      <c r="D121" t="str">
        <v>T</v>
      </c>
      <c r="E121" t="str">
        <v>T</v>
      </c>
    </row>
    <row r="122" spans="4:5" x14ac:dyDescent="0.45">
      <c r="D122" t="str">
        <v>R</v>
      </c>
      <c r="E122" t="str">
        <v>R</v>
      </c>
    </row>
    <row r="123" spans="4:5" x14ac:dyDescent="0.45">
      <c r="D123" t="str">
        <v>A</v>
      </c>
      <c r="E123" t="str">
        <v>A</v>
      </c>
    </row>
    <row r="124" spans="4:5" x14ac:dyDescent="0.45">
      <c r="D124" t="str">
        <v>N</v>
      </c>
      <c r="E124" t="str">
        <v>N</v>
      </c>
    </row>
    <row r="125" spans="4:5" x14ac:dyDescent="0.45">
      <c r="D125" t="str">
        <v>S</v>
      </c>
      <c r="E125" t="str">
        <v>S</v>
      </c>
    </row>
    <row r="126" spans="4:5" x14ac:dyDescent="0.45">
      <c r="D126" t="str">
        <v>L</v>
      </c>
      <c r="E126" t="str">
        <v>L</v>
      </c>
    </row>
    <row r="127" spans="4:5" x14ac:dyDescent="0.45">
      <c r="D127" t="str">
        <v>A</v>
      </c>
      <c r="E127" t="str">
        <v>A</v>
      </c>
    </row>
    <row r="128" spans="4:5" x14ac:dyDescent="0.45">
      <c r="D128" t="str">
        <v>T</v>
      </c>
      <c r="E128" t="str">
        <v>T</v>
      </c>
    </row>
    <row r="129" spans="4:5" x14ac:dyDescent="0.45">
      <c r="D129" t="str">
        <v>E</v>
      </c>
      <c r="E129" t="str">
        <v>E</v>
      </c>
    </row>
    <row r="130" spans="4:5" x14ac:dyDescent="0.45">
      <c r="D130" t="str">
        <v>I</v>
      </c>
      <c r="E130" t="str">
        <v>I</v>
      </c>
    </row>
    <row r="131" spans="4:5" x14ac:dyDescent="0.45">
      <c r="D131" t="str">
        <v>S</v>
      </c>
      <c r="E131" t="str">
        <v>S</v>
      </c>
    </row>
    <row r="132" spans="4:5" x14ac:dyDescent="0.45">
      <c r="D132" t="str">
        <v>N</v>
      </c>
      <c r="E132" t="str">
        <v>N</v>
      </c>
    </row>
    <row r="133" spans="4:5" x14ac:dyDescent="0.45">
      <c r="D133" t="str">
        <v>U</v>
      </c>
      <c r="E133" t="str">
        <v>U</v>
      </c>
    </row>
    <row r="134" spans="4:5" x14ac:dyDescent="0.45">
      <c r="D134" t="str">
        <v>M</v>
      </c>
      <c r="E134" t="str">
        <v>M</v>
      </c>
    </row>
    <row r="135" spans="4:5" x14ac:dyDescent="0.45">
      <c r="D135" t="str">
        <v>B</v>
      </c>
      <c r="E135" t="str">
        <v>B</v>
      </c>
    </row>
    <row r="136" spans="4:5" x14ac:dyDescent="0.45">
      <c r="D136" t="str">
        <v>E</v>
      </c>
      <c r="E136" t="str">
        <v>E</v>
      </c>
    </row>
    <row r="137" spans="4:5" x14ac:dyDescent="0.45">
      <c r="D137" t="str">
        <v>R</v>
      </c>
      <c r="E137" t="str">
        <v>R</v>
      </c>
    </row>
    <row r="138" spans="4:5" x14ac:dyDescent="0.45">
      <c r="D138" t="str">
        <v>S</v>
      </c>
      <c r="E138" t="str">
        <v>S</v>
      </c>
    </row>
    <row r="139" spans="4:5" x14ac:dyDescent="0.45">
      <c r="D139" t="str">
        <v>E</v>
      </c>
      <c r="E139" t="str">
        <v>E</v>
      </c>
    </row>
    <row r="140" spans="4:5" x14ac:dyDescent="0.45">
      <c r="D140" t="str">
        <v>A</v>
      </c>
      <c r="E140" t="str">
        <v>A</v>
      </c>
    </row>
    <row r="141" spans="4:5" x14ac:dyDescent="0.45">
      <c r="D141" t="str">
        <v>R</v>
      </c>
      <c r="E141" t="str">
        <v>R</v>
      </c>
    </row>
    <row r="142" spans="4:5" x14ac:dyDescent="0.45">
      <c r="D142" t="str">
        <v>C</v>
      </c>
      <c r="E142" t="str">
        <v>C</v>
      </c>
    </row>
    <row r="143" spans="4:5" x14ac:dyDescent="0.45">
      <c r="D143" t="str">
        <v>H</v>
      </c>
      <c r="E143" t="str">
        <v>H</v>
      </c>
    </row>
    <row r="144" spans="4:5" x14ac:dyDescent="0.45">
      <c r="D144" t="str">
        <v>A</v>
      </c>
      <c r="E144" t="str">
        <v>A</v>
      </c>
    </row>
    <row r="145" spans="4:5" x14ac:dyDescent="0.45">
      <c r="D145" t="str">
        <v>N</v>
      </c>
      <c r="E145" t="str">
        <v>N</v>
      </c>
    </row>
    <row r="146" spans="4:5" x14ac:dyDescent="0.45">
      <c r="D146" t="str">
        <v>D</v>
      </c>
      <c r="E146" t="str">
        <v>D</v>
      </c>
    </row>
    <row r="147" spans="4:5" x14ac:dyDescent="0.45">
      <c r="D147" t="str">
        <v>F</v>
      </c>
      <c r="E147" t="str">
        <v>F</v>
      </c>
    </row>
    <row r="148" spans="4:5" x14ac:dyDescent="0.45">
      <c r="D148" t="str">
        <v>O</v>
      </c>
      <c r="E148" t="str">
        <v>O</v>
      </c>
    </row>
    <row r="149" spans="4:5" x14ac:dyDescent="0.45">
      <c r="D149" t="str">
        <v>R</v>
      </c>
      <c r="E149" t="str">
        <v>R</v>
      </c>
    </row>
    <row r="150" spans="4:5" x14ac:dyDescent="0.45">
      <c r="D150" t="str">
        <v>M</v>
      </c>
      <c r="E150" t="str">
        <v>M</v>
      </c>
    </row>
    <row r="151" spans="4:5" x14ac:dyDescent="0.45">
      <c r="D151" t="str">
        <v>U</v>
      </c>
      <c r="E151" t="str">
        <v>U</v>
      </c>
    </row>
    <row r="152" spans="4:5" x14ac:dyDescent="0.45">
      <c r="D152" t="str">
        <v>L</v>
      </c>
      <c r="E152" t="str">
        <v>L</v>
      </c>
    </row>
    <row r="153" spans="4:5" x14ac:dyDescent="0.45">
      <c r="D153" t="str">
        <v>A</v>
      </c>
      <c r="E153" t="str">
        <v>A</v>
      </c>
    </row>
    <row r="154" spans="4:5" x14ac:dyDescent="0.45">
      <c r="D154" t="str">
        <v>T</v>
      </c>
      <c r="E154" t="str">
        <v>T</v>
      </c>
    </row>
    <row r="155" spans="4:5" x14ac:dyDescent="0.45">
      <c r="D155" t="str">
        <v>E</v>
      </c>
      <c r="E155" t="str">
        <v>E</v>
      </c>
    </row>
    <row r="156" spans="4:5" x14ac:dyDescent="0.45">
      <c r="D156" t="str">
        <v>X</v>
      </c>
      <c r="E156" t="str">
        <v>X</v>
      </c>
    </row>
    <row r="157" spans="4:5" x14ac:dyDescent="0.45">
      <c r="D157" t="str">
        <v>T</v>
      </c>
      <c r="E157" t="str">
        <v>T</v>
      </c>
    </row>
    <row r="158" spans="4:5" x14ac:dyDescent="0.45">
      <c r="D158" t="str">
        <v>I</v>
      </c>
      <c r="E158" t="str">
        <v>I</v>
      </c>
    </row>
    <row r="159" spans="4:5" x14ac:dyDescent="0.45">
      <c r="D159" t="str">
        <v>M</v>
      </c>
      <c r="E159" t="str">
        <v>M</v>
      </c>
    </row>
    <row r="160" spans="4:5" x14ac:dyDescent="0.45">
      <c r="D160" t="str">
        <v>A</v>
      </c>
      <c r="E160" t="str">
        <v>A</v>
      </c>
    </row>
    <row r="161" spans="4:5" x14ac:dyDescent="0.45">
      <c r="D161" t="str">
        <v>G</v>
      </c>
      <c r="E161" t="str">
        <v>G</v>
      </c>
    </row>
    <row r="162" spans="4:5" x14ac:dyDescent="0.45">
      <c r="D162" t="str">
        <v>E</v>
      </c>
      <c r="E162" t="str">
        <v>E</v>
      </c>
    </row>
  </sheetData>
  <mergeCells count="1">
    <mergeCell ref="J6:N18"/>
  </mergeCells>
  <conditionalFormatting sqref="K2">
    <cfRule type="expression" dxfId="0" priority="1">
      <formula>$J$2</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70856-5CB0-4B7F-B1E6-4B46707064F2}">
  <dimension ref="A1:D5"/>
  <sheetViews>
    <sheetView workbookViewId="0">
      <selection activeCell="D4" sqref="D4"/>
    </sheetView>
  </sheetViews>
  <sheetFormatPr defaultRowHeight="18.5" x14ac:dyDescent="0.45"/>
  <cols>
    <col min="1" max="1" width="13.640625" customWidth="1"/>
    <col min="4" max="4" width="10.0703125" bestFit="1" customWidth="1"/>
  </cols>
  <sheetData>
    <row r="1" spans="1:4" x14ac:dyDescent="0.45">
      <c r="A1" s="19" t="s">
        <v>153</v>
      </c>
      <c r="B1" s="19" t="s">
        <v>156</v>
      </c>
      <c r="C1" s="19" t="s">
        <v>155</v>
      </c>
      <c r="D1" s="19" t="s">
        <v>154</v>
      </c>
    </row>
    <row r="2" spans="1:4" x14ac:dyDescent="0.45">
      <c r="A2" t="s">
        <v>149</v>
      </c>
      <c r="B2" t="s">
        <v>147</v>
      </c>
      <c r="C2" t="s">
        <v>12</v>
      </c>
      <c r="D2" s="4">
        <v>44635</v>
      </c>
    </row>
    <row r="3" spans="1:4" x14ac:dyDescent="0.45">
      <c r="A3" t="s">
        <v>150</v>
      </c>
      <c r="B3" t="s">
        <v>148</v>
      </c>
      <c r="C3" t="s">
        <v>17</v>
      </c>
      <c r="D3" s="4">
        <v>45078</v>
      </c>
    </row>
    <row r="4" spans="1:4" x14ac:dyDescent="0.45">
      <c r="A4" t="s">
        <v>151</v>
      </c>
      <c r="B4" t="s">
        <v>147</v>
      </c>
      <c r="C4" t="s">
        <v>12</v>
      </c>
      <c r="D4" s="4">
        <v>44522</v>
      </c>
    </row>
    <row r="5" spans="1:4" x14ac:dyDescent="0.45">
      <c r="A5" t="s">
        <v>152</v>
      </c>
      <c r="B5" t="s">
        <v>148</v>
      </c>
      <c r="C5" t="s">
        <v>2</v>
      </c>
      <c r="D5" s="4">
        <v>45301</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C7FDC-502E-4044-8960-BAE3A2085B3E}">
  <dimension ref="A1:E6"/>
  <sheetViews>
    <sheetView workbookViewId="0">
      <selection activeCell="C3" sqref="C3"/>
    </sheetView>
  </sheetViews>
  <sheetFormatPr defaultRowHeight="18.5" x14ac:dyDescent="0.45"/>
  <cols>
    <col min="1" max="1" width="10.92578125" customWidth="1"/>
    <col min="2" max="2" width="16.78515625" bestFit="1" customWidth="1"/>
    <col min="3" max="3" width="13.35546875" bestFit="1" customWidth="1"/>
    <col min="4" max="4" width="11.640625" customWidth="1"/>
    <col min="5" max="5" width="10.0703125" customWidth="1"/>
  </cols>
  <sheetData>
    <row r="1" spans="1:5" x14ac:dyDescent="0.45">
      <c r="A1" s="16" t="s">
        <v>168</v>
      </c>
      <c r="B1" s="16" t="s">
        <v>167</v>
      </c>
      <c r="C1" s="16" t="s">
        <v>170</v>
      </c>
      <c r="D1" s="16" t="s">
        <v>166</v>
      </c>
      <c r="E1" s="16" t="s">
        <v>169</v>
      </c>
    </row>
    <row r="2" spans="1:5" x14ac:dyDescent="0.45">
      <c r="A2">
        <v>1</v>
      </c>
      <c r="B2" t="s">
        <v>159</v>
      </c>
      <c r="C2" t="s">
        <v>164</v>
      </c>
      <c r="D2" s="12">
        <v>49.99</v>
      </c>
      <c r="E2">
        <v>120</v>
      </c>
    </row>
    <row r="3" spans="1:5" x14ac:dyDescent="0.45">
      <c r="A3">
        <v>2</v>
      </c>
      <c r="B3" t="s">
        <v>160</v>
      </c>
      <c r="C3" t="s">
        <v>158</v>
      </c>
      <c r="D3" s="12">
        <v>34.5</v>
      </c>
      <c r="E3">
        <v>150</v>
      </c>
    </row>
    <row r="4" spans="1:5" x14ac:dyDescent="0.45">
      <c r="A4">
        <v>3</v>
      </c>
      <c r="B4" t="s">
        <v>161</v>
      </c>
      <c r="C4" t="s">
        <v>165</v>
      </c>
      <c r="D4" s="12">
        <v>22</v>
      </c>
      <c r="E4">
        <v>200</v>
      </c>
    </row>
    <row r="5" spans="1:5" x14ac:dyDescent="0.45">
      <c r="A5">
        <v>4</v>
      </c>
      <c r="B5" t="s">
        <v>162</v>
      </c>
      <c r="C5" t="s">
        <v>164</v>
      </c>
      <c r="D5" s="12">
        <v>89.99</v>
      </c>
      <c r="E5">
        <v>80</v>
      </c>
    </row>
    <row r="6" spans="1:5" x14ac:dyDescent="0.45">
      <c r="A6">
        <v>5</v>
      </c>
      <c r="B6" t="s">
        <v>163</v>
      </c>
      <c r="C6" t="s">
        <v>165</v>
      </c>
      <c r="D6" s="12">
        <v>39.950000000000003</v>
      </c>
      <c r="E6">
        <v>90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62A97-983E-4250-BD69-8677DDC84FD8}">
  <dimension ref="A1:E201"/>
  <sheetViews>
    <sheetView topLeftCell="A116" workbookViewId="0">
      <selection activeCell="B168" sqref="B168"/>
    </sheetView>
  </sheetViews>
  <sheetFormatPr defaultRowHeight="18.5" x14ac:dyDescent="0.45"/>
  <cols>
    <col min="1" max="1" width="10.0703125" bestFit="1" customWidth="1"/>
    <col min="2" max="2" width="10.5703125" customWidth="1"/>
    <col min="3" max="3" width="12.140625" customWidth="1"/>
    <col min="4" max="4" width="10.28515625" customWidth="1"/>
    <col min="5" max="5" width="9.35546875" customWidth="1"/>
  </cols>
  <sheetData>
    <row r="1" spans="1:5" x14ac:dyDescent="0.45">
      <c r="A1" s="20" t="s">
        <v>55</v>
      </c>
      <c r="B1" s="20" t="s">
        <v>168</v>
      </c>
      <c r="C1" s="20" t="s">
        <v>153</v>
      </c>
      <c r="D1" s="20" t="s">
        <v>58</v>
      </c>
      <c r="E1" s="20" t="s">
        <v>157</v>
      </c>
    </row>
    <row r="2" spans="1:5" x14ac:dyDescent="0.45">
      <c r="A2" s="4">
        <v>45781</v>
      </c>
      <c r="B2">
        <v>1</v>
      </c>
      <c r="C2" t="s">
        <v>151</v>
      </c>
      <c r="D2">
        <v>2</v>
      </c>
      <c r="E2">
        <v>38.44</v>
      </c>
    </row>
    <row r="3" spans="1:5" x14ac:dyDescent="0.45">
      <c r="A3" s="4">
        <v>45781</v>
      </c>
      <c r="B3">
        <v>5</v>
      </c>
      <c r="C3" t="s">
        <v>149</v>
      </c>
      <c r="D3">
        <v>4</v>
      </c>
      <c r="E3">
        <v>18.34</v>
      </c>
    </row>
    <row r="4" spans="1:5" x14ac:dyDescent="0.45">
      <c r="A4" s="4">
        <v>45780</v>
      </c>
      <c r="B4">
        <v>2</v>
      </c>
      <c r="C4" t="s">
        <v>150</v>
      </c>
      <c r="D4">
        <v>1</v>
      </c>
      <c r="E4">
        <v>73.930000000000007</v>
      </c>
    </row>
    <row r="5" spans="1:5" x14ac:dyDescent="0.45">
      <c r="A5" s="4">
        <v>45795</v>
      </c>
      <c r="B5">
        <v>4</v>
      </c>
      <c r="C5" t="s">
        <v>150</v>
      </c>
      <c r="D5">
        <v>4</v>
      </c>
      <c r="E5">
        <v>76.87</v>
      </c>
    </row>
    <row r="6" spans="1:5" x14ac:dyDescent="0.45">
      <c r="A6" s="4">
        <v>45778</v>
      </c>
      <c r="B6">
        <v>2</v>
      </c>
      <c r="C6" t="s">
        <v>152</v>
      </c>
      <c r="D6">
        <v>3</v>
      </c>
      <c r="E6">
        <v>44.18</v>
      </c>
    </row>
    <row r="7" spans="1:5" x14ac:dyDescent="0.45">
      <c r="A7" s="4">
        <v>45784</v>
      </c>
      <c r="B7">
        <v>3</v>
      </c>
      <c r="C7" t="s">
        <v>149</v>
      </c>
      <c r="D7">
        <v>1</v>
      </c>
      <c r="E7">
        <v>54.89</v>
      </c>
    </row>
    <row r="8" spans="1:5" x14ac:dyDescent="0.45">
      <c r="A8" s="4">
        <v>45789</v>
      </c>
      <c r="B8">
        <v>3</v>
      </c>
      <c r="C8" t="s">
        <v>151</v>
      </c>
      <c r="D8">
        <v>1</v>
      </c>
      <c r="E8">
        <v>91.62</v>
      </c>
    </row>
    <row r="9" spans="1:5" x14ac:dyDescent="0.45">
      <c r="A9" s="4">
        <v>45795</v>
      </c>
      <c r="B9">
        <v>1</v>
      </c>
      <c r="C9" t="s">
        <v>152</v>
      </c>
      <c r="D9">
        <v>1</v>
      </c>
      <c r="E9">
        <v>72.959999999999994</v>
      </c>
    </row>
    <row r="10" spans="1:5" x14ac:dyDescent="0.45">
      <c r="A10" s="4">
        <v>45797</v>
      </c>
      <c r="B10">
        <v>4</v>
      </c>
      <c r="C10" t="s">
        <v>150</v>
      </c>
      <c r="D10">
        <v>1</v>
      </c>
      <c r="E10">
        <v>19.809999999999999</v>
      </c>
    </row>
    <row r="11" spans="1:5" x14ac:dyDescent="0.45">
      <c r="A11" s="4">
        <v>45785</v>
      </c>
      <c r="B11">
        <v>3</v>
      </c>
      <c r="C11" t="s">
        <v>149</v>
      </c>
      <c r="D11">
        <v>2</v>
      </c>
      <c r="E11">
        <v>105.98</v>
      </c>
    </row>
    <row r="12" spans="1:5" x14ac:dyDescent="0.45">
      <c r="A12" s="4">
        <v>45790</v>
      </c>
      <c r="B12">
        <v>2</v>
      </c>
      <c r="C12" t="s">
        <v>152</v>
      </c>
      <c r="D12">
        <v>3</v>
      </c>
      <c r="E12">
        <v>32.08</v>
      </c>
    </row>
    <row r="13" spans="1:5" x14ac:dyDescent="0.45">
      <c r="A13" s="4">
        <v>45789</v>
      </c>
      <c r="B13">
        <v>2</v>
      </c>
      <c r="C13" t="s">
        <v>151</v>
      </c>
      <c r="D13">
        <v>1</v>
      </c>
      <c r="E13">
        <v>78.959999999999994</v>
      </c>
    </row>
    <row r="14" spans="1:5" x14ac:dyDescent="0.45">
      <c r="A14" s="4">
        <v>45783</v>
      </c>
      <c r="B14">
        <v>5</v>
      </c>
      <c r="C14" t="s">
        <v>150</v>
      </c>
      <c r="D14">
        <v>2</v>
      </c>
      <c r="E14">
        <v>63.54</v>
      </c>
    </row>
    <row r="15" spans="1:5" x14ac:dyDescent="0.45">
      <c r="A15" s="4">
        <v>45786</v>
      </c>
      <c r="B15">
        <v>5</v>
      </c>
      <c r="C15" t="s">
        <v>150</v>
      </c>
      <c r="D15">
        <v>3</v>
      </c>
      <c r="E15">
        <v>103.5</v>
      </c>
    </row>
    <row r="16" spans="1:5" x14ac:dyDescent="0.45">
      <c r="A16" s="4">
        <v>45779</v>
      </c>
      <c r="B16">
        <v>2</v>
      </c>
      <c r="C16" t="s">
        <v>149</v>
      </c>
      <c r="D16">
        <v>3</v>
      </c>
      <c r="E16">
        <v>57.12</v>
      </c>
    </row>
    <row r="17" spans="1:5" x14ac:dyDescent="0.45">
      <c r="A17" s="4">
        <v>45780</v>
      </c>
      <c r="B17">
        <v>2</v>
      </c>
      <c r="C17" t="s">
        <v>151</v>
      </c>
      <c r="D17">
        <v>2</v>
      </c>
      <c r="E17">
        <v>83.82</v>
      </c>
    </row>
    <row r="18" spans="1:5" x14ac:dyDescent="0.45">
      <c r="A18" s="4">
        <v>45790</v>
      </c>
      <c r="B18">
        <v>4</v>
      </c>
      <c r="C18" t="s">
        <v>150</v>
      </c>
      <c r="D18">
        <v>3</v>
      </c>
      <c r="E18">
        <v>29.66</v>
      </c>
    </row>
    <row r="19" spans="1:5" x14ac:dyDescent="0.45">
      <c r="A19" s="4">
        <v>45795</v>
      </c>
      <c r="B19">
        <v>5</v>
      </c>
      <c r="C19" t="s">
        <v>151</v>
      </c>
      <c r="D19">
        <v>4</v>
      </c>
      <c r="E19">
        <v>109.27</v>
      </c>
    </row>
    <row r="20" spans="1:5" x14ac:dyDescent="0.45">
      <c r="A20" s="4">
        <v>45790</v>
      </c>
      <c r="B20">
        <v>3</v>
      </c>
      <c r="C20" t="s">
        <v>150</v>
      </c>
      <c r="D20">
        <v>2</v>
      </c>
      <c r="E20">
        <v>68.5</v>
      </c>
    </row>
    <row r="21" spans="1:5" x14ac:dyDescent="0.45">
      <c r="A21" s="4">
        <v>45780</v>
      </c>
      <c r="B21">
        <v>1</v>
      </c>
      <c r="C21" t="s">
        <v>149</v>
      </c>
      <c r="D21">
        <v>2</v>
      </c>
      <c r="E21">
        <v>80.88</v>
      </c>
    </row>
    <row r="22" spans="1:5" x14ac:dyDescent="0.45">
      <c r="A22" s="4">
        <v>45791</v>
      </c>
      <c r="B22">
        <v>5</v>
      </c>
      <c r="C22" t="s">
        <v>149</v>
      </c>
      <c r="D22">
        <v>4</v>
      </c>
      <c r="E22">
        <v>55.07</v>
      </c>
    </row>
    <row r="23" spans="1:5" x14ac:dyDescent="0.45">
      <c r="A23" s="4">
        <v>45792</v>
      </c>
      <c r="B23">
        <v>5</v>
      </c>
      <c r="C23" t="s">
        <v>151</v>
      </c>
      <c r="D23">
        <v>1</v>
      </c>
      <c r="E23">
        <v>86.43</v>
      </c>
    </row>
    <row r="24" spans="1:5" x14ac:dyDescent="0.45">
      <c r="A24" s="4">
        <v>45781</v>
      </c>
      <c r="B24">
        <v>5</v>
      </c>
      <c r="C24" t="s">
        <v>151</v>
      </c>
      <c r="D24">
        <v>3</v>
      </c>
      <c r="E24">
        <v>26.71</v>
      </c>
    </row>
    <row r="25" spans="1:5" x14ac:dyDescent="0.45">
      <c r="A25" s="4">
        <v>45791</v>
      </c>
      <c r="B25">
        <v>2</v>
      </c>
      <c r="C25" t="s">
        <v>152</v>
      </c>
      <c r="D25">
        <v>1</v>
      </c>
      <c r="E25">
        <v>115.15</v>
      </c>
    </row>
    <row r="26" spans="1:5" x14ac:dyDescent="0.45">
      <c r="A26" s="4">
        <v>45786</v>
      </c>
      <c r="B26">
        <v>5</v>
      </c>
      <c r="C26" t="s">
        <v>150</v>
      </c>
      <c r="D26">
        <v>1</v>
      </c>
      <c r="E26">
        <v>106.4</v>
      </c>
    </row>
    <row r="27" spans="1:5" x14ac:dyDescent="0.45">
      <c r="A27" s="4">
        <v>45787</v>
      </c>
      <c r="B27">
        <v>5</v>
      </c>
      <c r="C27" t="s">
        <v>150</v>
      </c>
      <c r="D27">
        <v>2</v>
      </c>
      <c r="E27">
        <v>54.26</v>
      </c>
    </row>
    <row r="28" spans="1:5" x14ac:dyDescent="0.45">
      <c r="A28" s="4">
        <v>45783</v>
      </c>
      <c r="B28">
        <v>5</v>
      </c>
      <c r="C28" t="s">
        <v>149</v>
      </c>
      <c r="D28">
        <v>3</v>
      </c>
      <c r="E28">
        <v>66.3</v>
      </c>
    </row>
    <row r="29" spans="1:5" x14ac:dyDescent="0.45">
      <c r="A29" s="4">
        <v>45781</v>
      </c>
      <c r="B29">
        <v>3</v>
      </c>
      <c r="C29" t="s">
        <v>151</v>
      </c>
      <c r="D29">
        <v>2</v>
      </c>
      <c r="E29">
        <v>21.08</v>
      </c>
    </row>
    <row r="30" spans="1:5" x14ac:dyDescent="0.45">
      <c r="A30" s="4">
        <v>45796</v>
      </c>
      <c r="B30">
        <v>1</v>
      </c>
      <c r="C30" t="s">
        <v>149</v>
      </c>
      <c r="D30">
        <v>4</v>
      </c>
      <c r="E30">
        <v>100.68</v>
      </c>
    </row>
    <row r="31" spans="1:5" x14ac:dyDescent="0.45">
      <c r="A31" s="4">
        <v>45795</v>
      </c>
      <c r="B31">
        <v>2</v>
      </c>
      <c r="C31" t="s">
        <v>150</v>
      </c>
      <c r="D31">
        <v>4</v>
      </c>
      <c r="E31">
        <v>114.42</v>
      </c>
    </row>
    <row r="32" spans="1:5" x14ac:dyDescent="0.45">
      <c r="A32" s="4">
        <v>45783</v>
      </c>
      <c r="B32">
        <v>3</v>
      </c>
      <c r="C32" t="s">
        <v>152</v>
      </c>
      <c r="D32">
        <v>2</v>
      </c>
      <c r="E32">
        <v>112.54</v>
      </c>
    </row>
    <row r="33" spans="1:5" x14ac:dyDescent="0.45">
      <c r="A33" s="4">
        <v>45784</v>
      </c>
      <c r="B33">
        <v>3</v>
      </c>
      <c r="C33" t="s">
        <v>152</v>
      </c>
      <c r="D33">
        <v>3</v>
      </c>
      <c r="E33">
        <v>61</v>
      </c>
    </row>
    <row r="34" spans="1:5" x14ac:dyDescent="0.45">
      <c r="A34" s="4">
        <v>45794</v>
      </c>
      <c r="B34">
        <v>4</v>
      </c>
      <c r="C34" t="s">
        <v>149</v>
      </c>
      <c r="D34">
        <v>2</v>
      </c>
      <c r="E34">
        <v>38.590000000000003</v>
      </c>
    </row>
    <row r="35" spans="1:5" x14ac:dyDescent="0.45">
      <c r="A35" s="4">
        <v>45788</v>
      </c>
      <c r="B35">
        <v>1</v>
      </c>
      <c r="C35" t="s">
        <v>150</v>
      </c>
      <c r="D35">
        <v>2</v>
      </c>
      <c r="E35">
        <v>15.76</v>
      </c>
    </row>
    <row r="36" spans="1:5" x14ac:dyDescent="0.45">
      <c r="A36" s="4">
        <v>45779</v>
      </c>
      <c r="B36">
        <v>2</v>
      </c>
      <c r="C36" t="s">
        <v>149</v>
      </c>
      <c r="D36">
        <v>1</v>
      </c>
      <c r="E36">
        <v>105.26</v>
      </c>
    </row>
    <row r="37" spans="1:5" x14ac:dyDescent="0.45">
      <c r="A37" s="4">
        <v>45780</v>
      </c>
      <c r="B37">
        <v>5</v>
      </c>
      <c r="C37" t="s">
        <v>150</v>
      </c>
      <c r="D37">
        <v>3</v>
      </c>
      <c r="E37">
        <v>85.24</v>
      </c>
    </row>
    <row r="38" spans="1:5" x14ac:dyDescent="0.45">
      <c r="A38" s="4">
        <v>45784</v>
      </c>
      <c r="B38">
        <v>5</v>
      </c>
      <c r="C38" t="s">
        <v>150</v>
      </c>
      <c r="D38">
        <v>4</v>
      </c>
      <c r="E38">
        <v>40.51</v>
      </c>
    </row>
    <row r="39" spans="1:5" x14ac:dyDescent="0.45">
      <c r="A39" s="4">
        <v>45793</v>
      </c>
      <c r="B39">
        <v>4</v>
      </c>
      <c r="C39" t="s">
        <v>150</v>
      </c>
      <c r="D39">
        <v>1</v>
      </c>
      <c r="E39">
        <v>25.18</v>
      </c>
    </row>
    <row r="40" spans="1:5" x14ac:dyDescent="0.45">
      <c r="A40" s="4">
        <v>45791</v>
      </c>
      <c r="B40">
        <v>3</v>
      </c>
      <c r="C40" t="s">
        <v>152</v>
      </c>
      <c r="D40">
        <v>4</v>
      </c>
      <c r="E40">
        <v>64.040000000000006</v>
      </c>
    </row>
    <row r="41" spans="1:5" x14ac:dyDescent="0.45">
      <c r="A41" s="4">
        <v>45779</v>
      </c>
      <c r="B41">
        <v>1</v>
      </c>
      <c r="C41" t="s">
        <v>149</v>
      </c>
      <c r="D41">
        <v>4</v>
      </c>
      <c r="E41">
        <v>91.46</v>
      </c>
    </row>
    <row r="42" spans="1:5" x14ac:dyDescent="0.45">
      <c r="A42" s="4">
        <v>45781</v>
      </c>
      <c r="B42">
        <v>2</v>
      </c>
      <c r="C42" t="s">
        <v>150</v>
      </c>
      <c r="D42">
        <v>2</v>
      </c>
      <c r="E42">
        <v>71.31</v>
      </c>
    </row>
    <row r="43" spans="1:5" x14ac:dyDescent="0.45">
      <c r="A43" s="4">
        <v>45782</v>
      </c>
      <c r="B43">
        <v>4</v>
      </c>
      <c r="C43" t="s">
        <v>150</v>
      </c>
      <c r="D43">
        <v>3</v>
      </c>
      <c r="E43">
        <v>63.58</v>
      </c>
    </row>
    <row r="44" spans="1:5" x14ac:dyDescent="0.45">
      <c r="A44" s="4">
        <v>45780</v>
      </c>
      <c r="B44">
        <v>4</v>
      </c>
      <c r="C44" t="s">
        <v>149</v>
      </c>
      <c r="D44">
        <v>1</v>
      </c>
      <c r="E44">
        <v>83.48</v>
      </c>
    </row>
    <row r="45" spans="1:5" x14ac:dyDescent="0.45">
      <c r="A45" s="4">
        <v>45795</v>
      </c>
      <c r="B45">
        <v>1</v>
      </c>
      <c r="C45" t="s">
        <v>149</v>
      </c>
      <c r="D45">
        <v>2</v>
      </c>
      <c r="E45">
        <v>32.46</v>
      </c>
    </row>
    <row r="46" spans="1:5" x14ac:dyDescent="0.45">
      <c r="A46" s="4">
        <v>45793</v>
      </c>
      <c r="B46">
        <v>4</v>
      </c>
      <c r="C46" t="s">
        <v>150</v>
      </c>
      <c r="D46">
        <v>4</v>
      </c>
      <c r="E46">
        <v>109.76</v>
      </c>
    </row>
    <row r="47" spans="1:5" x14ac:dyDescent="0.45">
      <c r="A47" s="4">
        <v>45783</v>
      </c>
      <c r="B47">
        <v>4</v>
      </c>
      <c r="C47" t="s">
        <v>149</v>
      </c>
      <c r="D47">
        <v>4</v>
      </c>
      <c r="E47">
        <v>42.85</v>
      </c>
    </row>
    <row r="48" spans="1:5" x14ac:dyDescent="0.45">
      <c r="A48" s="4">
        <v>45792</v>
      </c>
      <c r="B48">
        <v>3</v>
      </c>
      <c r="C48" t="s">
        <v>152</v>
      </c>
      <c r="D48">
        <v>4</v>
      </c>
      <c r="E48">
        <v>31.25</v>
      </c>
    </row>
    <row r="49" spans="1:5" x14ac:dyDescent="0.45">
      <c r="A49" s="4">
        <v>45787</v>
      </c>
      <c r="B49">
        <v>2</v>
      </c>
      <c r="C49" t="s">
        <v>149</v>
      </c>
      <c r="D49">
        <v>1</v>
      </c>
      <c r="E49">
        <v>93.54</v>
      </c>
    </row>
    <row r="50" spans="1:5" x14ac:dyDescent="0.45">
      <c r="A50" s="4">
        <v>45779</v>
      </c>
      <c r="B50">
        <v>1</v>
      </c>
      <c r="C50" t="s">
        <v>152</v>
      </c>
      <c r="D50">
        <v>2</v>
      </c>
      <c r="E50">
        <v>20.97</v>
      </c>
    </row>
    <row r="51" spans="1:5" x14ac:dyDescent="0.45">
      <c r="A51" s="4">
        <v>45794</v>
      </c>
      <c r="B51">
        <v>1</v>
      </c>
      <c r="C51" t="s">
        <v>150</v>
      </c>
      <c r="D51">
        <v>1</v>
      </c>
      <c r="E51">
        <v>77.48</v>
      </c>
    </row>
    <row r="52" spans="1:5" x14ac:dyDescent="0.45">
      <c r="A52" s="4">
        <v>45785</v>
      </c>
      <c r="B52">
        <v>4</v>
      </c>
      <c r="C52" t="s">
        <v>149</v>
      </c>
      <c r="D52">
        <v>2</v>
      </c>
      <c r="E52">
        <v>75.790000000000006</v>
      </c>
    </row>
    <row r="53" spans="1:5" x14ac:dyDescent="0.45">
      <c r="A53" s="4">
        <v>45779</v>
      </c>
      <c r="B53">
        <v>5</v>
      </c>
      <c r="C53" t="s">
        <v>149</v>
      </c>
      <c r="D53">
        <v>4</v>
      </c>
      <c r="E53">
        <v>84.02</v>
      </c>
    </row>
    <row r="54" spans="1:5" x14ac:dyDescent="0.45">
      <c r="A54" s="4">
        <v>45796</v>
      </c>
      <c r="B54">
        <v>5</v>
      </c>
      <c r="C54" t="s">
        <v>151</v>
      </c>
      <c r="D54">
        <v>3</v>
      </c>
      <c r="E54">
        <v>36.450000000000003</v>
      </c>
    </row>
    <row r="55" spans="1:5" x14ac:dyDescent="0.45">
      <c r="A55" s="4">
        <v>45788</v>
      </c>
      <c r="B55">
        <v>2</v>
      </c>
      <c r="C55" t="s">
        <v>151</v>
      </c>
      <c r="D55">
        <v>4</v>
      </c>
      <c r="E55">
        <v>28.74</v>
      </c>
    </row>
    <row r="56" spans="1:5" x14ac:dyDescent="0.45">
      <c r="A56" s="4">
        <v>45787</v>
      </c>
      <c r="B56">
        <v>4</v>
      </c>
      <c r="C56" t="s">
        <v>151</v>
      </c>
      <c r="D56">
        <v>1</v>
      </c>
      <c r="E56">
        <v>15.98</v>
      </c>
    </row>
    <row r="57" spans="1:5" x14ac:dyDescent="0.45">
      <c r="A57" s="4">
        <v>45797</v>
      </c>
      <c r="B57">
        <v>5</v>
      </c>
      <c r="C57" t="s">
        <v>149</v>
      </c>
      <c r="D57">
        <v>1</v>
      </c>
      <c r="E57">
        <v>71.45</v>
      </c>
    </row>
    <row r="58" spans="1:5" x14ac:dyDescent="0.45">
      <c r="A58" s="4">
        <v>45794</v>
      </c>
      <c r="B58">
        <v>3</v>
      </c>
      <c r="C58" t="s">
        <v>150</v>
      </c>
      <c r="D58">
        <v>3</v>
      </c>
      <c r="E58">
        <v>107.49</v>
      </c>
    </row>
    <row r="59" spans="1:5" x14ac:dyDescent="0.45">
      <c r="A59" s="4">
        <v>45785</v>
      </c>
      <c r="B59">
        <v>3</v>
      </c>
      <c r="C59" t="s">
        <v>151</v>
      </c>
      <c r="D59">
        <v>2</v>
      </c>
      <c r="E59">
        <v>61.01</v>
      </c>
    </row>
    <row r="60" spans="1:5" x14ac:dyDescent="0.45">
      <c r="A60" s="4">
        <v>45795</v>
      </c>
      <c r="B60">
        <v>3</v>
      </c>
      <c r="C60" t="s">
        <v>149</v>
      </c>
      <c r="D60">
        <v>3</v>
      </c>
      <c r="E60">
        <v>112.83</v>
      </c>
    </row>
    <row r="61" spans="1:5" x14ac:dyDescent="0.45">
      <c r="A61" s="4">
        <v>45781</v>
      </c>
      <c r="B61">
        <v>2</v>
      </c>
      <c r="C61" t="s">
        <v>151</v>
      </c>
      <c r="D61">
        <v>1</v>
      </c>
      <c r="E61">
        <v>108.42</v>
      </c>
    </row>
    <row r="62" spans="1:5" x14ac:dyDescent="0.45">
      <c r="A62" s="4">
        <v>45795</v>
      </c>
      <c r="B62">
        <v>2</v>
      </c>
      <c r="C62" t="s">
        <v>151</v>
      </c>
      <c r="D62">
        <v>3</v>
      </c>
      <c r="E62">
        <v>78.510000000000005</v>
      </c>
    </row>
    <row r="63" spans="1:5" x14ac:dyDescent="0.45">
      <c r="A63" s="4">
        <v>45788</v>
      </c>
      <c r="B63">
        <v>2</v>
      </c>
      <c r="C63" t="s">
        <v>151</v>
      </c>
      <c r="D63">
        <v>4</v>
      </c>
      <c r="E63">
        <v>41.37</v>
      </c>
    </row>
    <row r="64" spans="1:5" x14ac:dyDescent="0.45">
      <c r="A64" s="4">
        <v>45779</v>
      </c>
      <c r="B64">
        <v>1</v>
      </c>
      <c r="C64" t="s">
        <v>152</v>
      </c>
      <c r="D64">
        <v>3</v>
      </c>
      <c r="E64">
        <v>19.63</v>
      </c>
    </row>
    <row r="65" spans="1:5" x14ac:dyDescent="0.45">
      <c r="A65" s="4">
        <v>45788</v>
      </c>
      <c r="B65">
        <v>2</v>
      </c>
      <c r="C65" t="s">
        <v>151</v>
      </c>
      <c r="D65">
        <v>2</v>
      </c>
      <c r="E65">
        <v>92.83</v>
      </c>
    </row>
    <row r="66" spans="1:5" x14ac:dyDescent="0.45">
      <c r="A66" s="4">
        <v>45795</v>
      </c>
      <c r="B66">
        <v>4</v>
      </c>
      <c r="C66" t="s">
        <v>149</v>
      </c>
      <c r="D66">
        <v>1</v>
      </c>
      <c r="E66">
        <v>22.9</v>
      </c>
    </row>
    <row r="67" spans="1:5" x14ac:dyDescent="0.45">
      <c r="A67" s="4">
        <v>45782</v>
      </c>
      <c r="B67">
        <v>5</v>
      </c>
      <c r="C67" t="s">
        <v>149</v>
      </c>
      <c r="D67">
        <v>3</v>
      </c>
      <c r="E67">
        <v>76.16</v>
      </c>
    </row>
    <row r="68" spans="1:5" x14ac:dyDescent="0.45">
      <c r="A68" s="4">
        <v>45782</v>
      </c>
      <c r="B68">
        <v>4</v>
      </c>
      <c r="C68" t="s">
        <v>150</v>
      </c>
      <c r="D68">
        <v>1</v>
      </c>
      <c r="E68">
        <v>47.37</v>
      </c>
    </row>
    <row r="69" spans="1:5" x14ac:dyDescent="0.45">
      <c r="A69" s="4">
        <v>45779</v>
      </c>
      <c r="B69">
        <v>3</v>
      </c>
      <c r="C69" t="s">
        <v>150</v>
      </c>
      <c r="D69">
        <v>2</v>
      </c>
      <c r="E69">
        <v>85.03</v>
      </c>
    </row>
    <row r="70" spans="1:5" x14ac:dyDescent="0.45">
      <c r="A70" s="4">
        <v>45789</v>
      </c>
      <c r="B70">
        <v>5</v>
      </c>
      <c r="C70" t="s">
        <v>152</v>
      </c>
      <c r="D70">
        <v>2</v>
      </c>
      <c r="E70">
        <v>112.21</v>
      </c>
    </row>
    <row r="71" spans="1:5" x14ac:dyDescent="0.45">
      <c r="A71" s="4">
        <v>45785</v>
      </c>
      <c r="B71">
        <v>2</v>
      </c>
      <c r="C71" t="s">
        <v>150</v>
      </c>
      <c r="D71">
        <v>4</v>
      </c>
      <c r="E71">
        <v>17.600000000000001</v>
      </c>
    </row>
    <row r="72" spans="1:5" x14ac:dyDescent="0.45">
      <c r="A72" s="4">
        <v>45788</v>
      </c>
      <c r="B72">
        <v>4</v>
      </c>
      <c r="C72" t="s">
        <v>150</v>
      </c>
      <c r="D72">
        <v>3</v>
      </c>
      <c r="E72">
        <v>31.72</v>
      </c>
    </row>
    <row r="73" spans="1:5" x14ac:dyDescent="0.45">
      <c r="A73" s="4">
        <v>45781</v>
      </c>
      <c r="B73">
        <v>4</v>
      </c>
      <c r="C73" t="s">
        <v>149</v>
      </c>
      <c r="D73">
        <v>4</v>
      </c>
      <c r="E73">
        <v>38.36</v>
      </c>
    </row>
    <row r="74" spans="1:5" x14ac:dyDescent="0.45">
      <c r="A74" s="4">
        <v>45792</v>
      </c>
      <c r="B74">
        <v>3</v>
      </c>
      <c r="C74" t="s">
        <v>151</v>
      </c>
      <c r="D74">
        <v>2</v>
      </c>
      <c r="E74">
        <v>38.409999999999997</v>
      </c>
    </row>
    <row r="75" spans="1:5" x14ac:dyDescent="0.45">
      <c r="A75" s="4">
        <v>45784</v>
      </c>
      <c r="B75">
        <v>4</v>
      </c>
      <c r="C75" t="s">
        <v>151</v>
      </c>
      <c r="D75">
        <v>3</v>
      </c>
      <c r="E75">
        <v>105.76</v>
      </c>
    </row>
    <row r="76" spans="1:5" x14ac:dyDescent="0.45">
      <c r="A76" s="4">
        <v>45786</v>
      </c>
      <c r="B76">
        <v>3</v>
      </c>
      <c r="C76" t="s">
        <v>152</v>
      </c>
      <c r="D76">
        <v>3</v>
      </c>
      <c r="E76">
        <v>113.62</v>
      </c>
    </row>
    <row r="77" spans="1:5" x14ac:dyDescent="0.45">
      <c r="A77" s="4">
        <v>45781</v>
      </c>
      <c r="B77">
        <v>3</v>
      </c>
      <c r="C77" t="s">
        <v>150</v>
      </c>
      <c r="D77">
        <v>3</v>
      </c>
      <c r="E77">
        <v>19.02</v>
      </c>
    </row>
    <row r="78" spans="1:5" x14ac:dyDescent="0.45">
      <c r="A78" s="4">
        <v>45797</v>
      </c>
      <c r="B78">
        <v>4</v>
      </c>
      <c r="C78" t="s">
        <v>151</v>
      </c>
      <c r="D78">
        <v>3</v>
      </c>
      <c r="E78">
        <v>60.82</v>
      </c>
    </row>
    <row r="79" spans="1:5" x14ac:dyDescent="0.45">
      <c r="A79" s="4">
        <v>45794</v>
      </c>
      <c r="B79">
        <v>1</v>
      </c>
      <c r="C79" t="s">
        <v>152</v>
      </c>
      <c r="D79">
        <v>2</v>
      </c>
      <c r="E79">
        <v>41.75</v>
      </c>
    </row>
    <row r="80" spans="1:5" x14ac:dyDescent="0.45">
      <c r="A80" s="4">
        <v>45791</v>
      </c>
      <c r="B80">
        <v>1</v>
      </c>
      <c r="C80" t="s">
        <v>150</v>
      </c>
      <c r="D80">
        <v>3</v>
      </c>
      <c r="E80">
        <v>60.29</v>
      </c>
    </row>
    <row r="81" spans="1:5" x14ac:dyDescent="0.45">
      <c r="A81" s="4">
        <v>45788</v>
      </c>
      <c r="B81">
        <v>5</v>
      </c>
      <c r="C81" t="s">
        <v>151</v>
      </c>
      <c r="D81">
        <v>1</v>
      </c>
      <c r="E81">
        <v>90.57</v>
      </c>
    </row>
    <row r="82" spans="1:5" x14ac:dyDescent="0.45">
      <c r="A82" s="4">
        <v>45787</v>
      </c>
      <c r="B82">
        <v>5</v>
      </c>
      <c r="C82" t="s">
        <v>151</v>
      </c>
      <c r="D82">
        <v>4</v>
      </c>
      <c r="E82">
        <v>49.25</v>
      </c>
    </row>
    <row r="83" spans="1:5" x14ac:dyDescent="0.45">
      <c r="A83" s="4">
        <v>45787</v>
      </c>
      <c r="B83">
        <v>5</v>
      </c>
      <c r="C83" t="s">
        <v>150</v>
      </c>
      <c r="D83">
        <v>2</v>
      </c>
      <c r="E83">
        <v>59.15</v>
      </c>
    </row>
    <row r="84" spans="1:5" x14ac:dyDescent="0.45">
      <c r="A84" s="4">
        <v>45790</v>
      </c>
      <c r="B84">
        <v>2</v>
      </c>
      <c r="C84" t="s">
        <v>151</v>
      </c>
      <c r="D84">
        <v>4</v>
      </c>
      <c r="E84">
        <v>72.53</v>
      </c>
    </row>
    <row r="85" spans="1:5" x14ac:dyDescent="0.45">
      <c r="A85" s="4">
        <v>45778</v>
      </c>
      <c r="B85">
        <v>3</v>
      </c>
      <c r="C85" t="s">
        <v>151</v>
      </c>
      <c r="D85">
        <v>2</v>
      </c>
      <c r="E85">
        <v>60.14</v>
      </c>
    </row>
    <row r="86" spans="1:5" x14ac:dyDescent="0.45">
      <c r="A86" s="4">
        <v>45796</v>
      </c>
      <c r="B86">
        <v>5</v>
      </c>
      <c r="C86" t="s">
        <v>151</v>
      </c>
      <c r="D86">
        <v>4</v>
      </c>
      <c r="E86">
        <v>61.39</v>
      </c>
    </row>
    <row r="87" spans="1:5" x14ac:dyDescent="0.45">
      <c r="A87" s="4">
        <v>45784</v>
      </c>
      <c r="B87">
        <v>5</v>
      </c>
      <c r="C87" t="s">
        <v>152</v>
      </c>
      <c r="D87">
        <v>2</v>
      </c>
      <c r="E87">
        <v>84.18</v>
      </c>
    </row>
    <row r="88" spans="1:5" x14ac:dyDescent="0.45">
      <c r="A88" s="4">
        <v>45787</v>
      </c>
      <c r="B88">
        <v>5</v>
      </c>
      <c r="C88" t="s">
        <v>151</v>
      </c>
      <c r="D88">
        <v>1</v>
      </c>
      <c r="E88">
        <v>100.93</v>
      </c>
    </row>
    <row r="89" spans="1:5" x14ac:dyDescent="0.45">
      <c r="A89" s="4">
        <v>45785</v>
      </c>
      <c r="B89">
        <v>3</v>
      </c>
      <c r="C89" t="s">
        <v>150</v>
      </c>
      <c r="D89">
        <v>2</v>
      </c>
      <c r="E89">
        <v>30.47</v>
      </c>
    </row>
    <row r="90" spans="1:5" x14ac:dyDescent="0.45">
      <c r="A90" s="4">
        <v>45779</v>
      </c>
      <c r="B90">
        <v>2</v>
      </c>
      <c r="C90" t="s">
        <v>152</v>
      </c>
      <c r="D90">
        <v>1</v>
      </c>
      <c r="E90">
        <v>62.82</v>
      </c>
    </row>
    <row r="91" spans="1:5" x14ac:dyDescent="0.45">
      <c r="A91" s="4">
        <v>45796</v>
      </c>
      <c r="B91">
        <v>2</v>
      </c>
      <c r="C91" t="s">
        <v>152</v>
      </c>
      <c r="D91">
        <v>4</v>
      </c>
      <c r="E91">
        <v>56.96</v>
      </c>
    </row>
    <row r="92" spans="1:5" x14ac:dyDescent="0.45">
      <c r="A92" s="4">
        <v>45782</v>
      </c>
      <c r="B92">
        <v>1</v>
      </c>
      <c r="C92" t="s">
        <v>149</v>
      </c>
      <c r="D92">
        <v>4</v>
      </c>
      <c r="E92">
        <v>37.979999999999997</v>
      </c>
    </row>
    <row r="93" spans="1:5" x14ac:dyDescent="0.45">
      <c r="A93" s="4">
        <v>45794</v>
      </c>
      <c r="B93">
        <v>4</v>
      </c>
      <c r="C93" t="s">
        <v>149</v>
      </c>
      <c r="D93">
        <v>2</v>
      </c>
      <c r="E93">
        <v>111.33</v>
      </c>
    </row>
    <row r="94" spans="1:5" x14ac:dyDescent="0.45">
      <c r="A94" s="4">
        <v>45781</v>
      </c>
      <c r="B94">
        <v>4</v>
      </c>
      <c r="C94" t="s">
        <v>150</v>
      </c>
      <c r="D94">
        <v>4</v>
      </c>
      <c r="E94">
        <v>85.1</v>
      </c>
    </row>
    <row r="95" spans="1:5" x14ac:dyDescent="0.45">
      <c r="A95" s="4">
        <v>45795</v>
      </c>
      <c r="B95">
        <v>5</v>
      </c>
      <c r="C95" t="s">
        <v>151</v>
      </c>
      <c r="D95">
        <v>4</v>
      </c>
      <c r="E95">
        <v>79.33</v>
      </c>
    </row>
    <row r="96" spans="1:5" x14ac:dyDescent="0.45">
      <c r="A96" s="4">
        <v>45794</v>
      </c>
      <c r="B96">
        <v>4</v>
      </c>
      <c r="C96" t="s">
        <v>152</v>
      </c>
      <c r="D96">
        <v>2</v>
      </c>
      <c r="E96">
        <v>93.08</v>
      </c>
    </row>
    <row r="97" spans="1:5" x14ac:dyDescent="0.45">
      <c r="A97" s="4">
        <v>45793</v>
      </c>
      <c r="B97">
        <v>4</v>
      </c>
      <c r="C97" t="s">
        <v>151</v>
      </c>
      <c r="D97">
        <v>2</v>
      </c>
      <c r="E97">
        <v>103.19</v>
      </c>
    </row>
    <row r="98" spans="1:5" x14ac:dyDescent="0.45">
      <c r="A98" s="4">
        <v>45786</v>
      </c>
      <c r="B98">
        <v>5</v>
      </c>
      <c r="C98" t="s">
        <v>152</v>
      </c>
      <c r="D98">
        <v>2</v>
      </c>
      <c r="E98">
        <v>43.83</v>
      </c>
    </row>
    <row r="99" spans="1:5" x14ac:dyDescent="0.45">
      <c r="A99" s="4">
        <v>45780</v>
      </c>
      <c r="B99">
        <v>3</v>
      </c>
      <c r="C99" t="s">
        <v>150</v>
      </c>
      <c r="D99">
        <v>3</v>
      </c>
      <c r="E99">
        <v>50.26</v>
      </c>
    </row>
    <row r="100" spans="1:5" x14ac:dyDescent="0.45">
      <c r="A100" s="4">
        <v>45795</v>
      </c>
      <c r="B100">
        <v>1</v>
      </c>
      <c r="C100" t="s">
        <v>150</v>
      </c>
      <c r="D100">
        <v>2</v>
      </c>
      <c r="E100">
        <v>39.28</v>
      </c>
    </row>
    <row r="101" spans="1:5" x14ac:dyDescent="0.45">
      <c r="A101" s="4">
        <v>45782</v>
      </c>
      <c r="B101">
        <v>2</v>
      </c>
      <c r="C101" t="s">
        <v>149</v>
      </c>
      <c r="D101">
        <v>4</v>
      </c>
      <c r="E101">
        <v>57.8</v>
      </c>
    </row>
    <row r="102" spans="1:5" x14ac:dyDescent="0.45">
      <c r="A102" s="4">
        <v>45795</v>
      </c>
      <c r="B102">
        <v>4</v>
      </c>
      <c r="C102" t="s">
        <v>152</v>
      </c>
      <c r="D102">
        <v>1</v>
      </c>
      <c r="E102">
        <v>36.72</v>
      </c>
    </row>
    <row r="103" spans="1:5" x14ac:dyDescent="0.45">
      <c r="A103" s="4">
        <v>45791</v>
      </c>
      <c r="B103">
        <v>4</v>
      </c>
      <c r="C103" t="s">
        <v>149</v>
      </c>
      <c r="D103">
        <v>4</v>
      </c>
      <c r="E103">
        <v>65.08</v>
      </c>
    </row>
    <row r="104" spans="1:5" x14ac:dyDescent="0.45">
      <c r="A104" s="4">
        <v>45789</v>
      </c>
      <c r="B104">
        <v>3</v>
      </c>
      <c r="C104" t="s">
        <v>152</v>
      </c>
      <c r="D104">
        <v>4</v>
      </c>
      <c r="E104">
        <v>71.510000000000005</v>
      </c>
    </row>
    <row r="105" spans="1:5" x14ac:dyDescent="0.45">
      <c r="A105" s="4">
        <v>45795</v>
      </c>
      <c r="B105">
        <v>5</v>
      </c>
      <c r="C105" t="s">
        <v>150</v>
      </c>
      <c r="D105">
        <v>4</v>
      </c>
      <c r="E105">
        <v>38.04</v>
      </c>
    </row>
    <row r="106" spans="1:5" x14ac:dyDescent="0.45">
      <c r="A106" s="4">
        <v>45791</v>
      </c>
      <c r="B106">
        <v>4</v>
      </c>
      <c r="C106" t="s">
        <v>149</v>
      </c>
      <c r="D106">
        <v>4</v>
      </c>
      <c r="E106">
        <v>50.29</v>
      </c>
    </row>
    <row r="107" spans="1:5" x14ac:dyDescent="0.45">
      <c r="A107" s="4">
        <v>45790</v>
      </c>
      <c r="B107">
        <v>2</v>
      </c>
      <c r="C107" t="s">
        <v>152</v>
      </c>
      <c r="D107">
        <v>2</v>
      </c>
      <c r="E107">
        <v>117.98</v>
      </c>
    </row>
    <row r="108" spans="1:5" x14ac:dyDescent="0.45">
      <c r="A108" s="4">
        <v>45795</v>
      </c>
      <c r="B108">
        <v>1</v>
      </c>
      <c r="C108" t="s">
        <v>152</v>
      </c>
      <c r="D108">
        <v>1</v>
      </c>
      <c r="E108">
        <v>23.81</v>
      </c>
    </row>
    <row r="109" spans="1:5" x14ac:dyDescent="0.45">
      <c r="A109" s="4">
        <v>45791</v>
      </c>
      <c r="B109">
        <v>2</v>
      </c>
      <c r="C109" t="s">
        <v>152</v>
      </c>
      <c r="D109">
        <v>2</v>
      </c>
      <c r="E109">
        <v>20.28</v>
      </c>
    </row>
    <row r="110" spans="1:5" x14ac:dyDescent="0.45">
      <c r="A110" s="4">
        <v>45790</v>
      </c>
      <c r="B110">
        <v>3</v>
      </c>
      <c r="C110" t="s">
        <v>150</v>
      </c>
      <c r="D110">
        <v>4</v>
      </c>
      <c r="E110">
        <v>49.32</v>
      </c>
    </row>
    <row r="111" spans="1:5" x14ac:dyDescent="0.45">
      <c r="A111" s="4">
        <v>45790</v>
      </c>
      <c r="B111">
        <v>3</v>
      </c>
      <c r="C111" t="s">
        <v>152</v>
      </c>
      <c r="D111">
        <v>3</v>
      </c>
      <c r="E111">
        <v>102.67</v>
      </c>
    </row>
    <row r="112" spans="1:5" x14ac:dyDescent="0.45">
      <c r="A112" s="4">
        <v>45793</v>
      </c>
      <c r="B112">
        <v>1</v>
      </c>
      <c r="C112" t="s">
        <v>149</v>
      </c>
      <c r="D112">
        <v>3</v>
      </c>
      <c r="E112">
        <v>38.54</v>
      </c>
    </row>
    <row r="113" spans="1:5" x14ac:dyDescent="0.45">
      <c r="A113" s="4">
        <v>45780</v>
      </c>
      <c r="B113">
        <v>1</v>
      </c>
      <c r="C113" t="s">
        <v>149</v>
      </c>
      <c r="D113">
        <v>2</v>
      </c>
      <c r="E113">
        <v>35.93</v>
      </c>
    </row>
    <row r="114" spans="1:5" x14ac:dyDescent="0.45">
      <c r="A114" s="4">
        <v>45778</v>
      </c>
      <c r="B114">
        <v>3</v>
      </c>
      <c r="C114" t="s">
        <v>150</v>
      </c>
      <c r="D114">
        <v>2</v>
      </c>
      <c r="E114">
        <v>28.25</v>
      </c>
    </row>
    <row r="115" spans="1:5" x14ac:dyDescent="0.45">
      <c r="A115" s="4">
        <v>45781</v>
      </c>
      <c r="B115">
        <v>5</v>
      </c>
      <c r="C115" t="s">
        <v>150</v>
      </c>
      <c r="D115">
        <v>4</v>
      </c>
      <c r="E115">
        <v>88.44</v>
      </c>
    </row>
    <row r="116" spans="1:5" x14ac:dyDescent="0.45">
      <c r="A116" s="4">
        <v>45789</v>
      </c>
      <c r="B116">
        <v>2</v>
      </c>
      <c r="C116" t="s">
        <v>149</v>
      </c>
      <c r="D116">
        <v>2</v>
      </c>
      <c r="E116">
        <v>116.3</v>
      </c>
    </row>
    <row r="117" spans="1:5" x14ac:dyDescent="0.45">
      <c r="A117" s="4">
        <v>45781</v>
      </c>
      <c r="B117">
        <v>5</v>
      </c>
      <c r="C117" t="s">
        <v>149</v>
      </c>
      <c r="D117">
        <v>3</v>
      </c>
      <c r="E117">
        <v>75.459999999999994</v>
      </c>
    </row>
    <row r="118" spans="1:5" x14ac:dyDescent="0.45">
      <c r="A118" s="4">
        <v>45790</v>
      </c>
      <c r="B118">
        <v>4</v>
      </c>
      <c r="C118" t="s">
        <v>150</v>
      </c>
      <c r="D118">
        <v>1</v>
      </c>
      <c r="E118">
        <v>77.17</v>
      </c>
    </row>
    <row r="119" spans="1:5" x14ac:dyDescent="0.45">
      <c r="A119" s="4">
        <v>45785</v>
      </c>
      <c r="B119">
        <v>1</v>
      </c>
      <c r="C119" t="s">
        <v>151</v>
      </c>
      <c r="D119">
        <v>1</v>
      </c>
      <c r="E119">
        <v>98.6</v>
      </c>
    </row>
    <row r="120" spans="1:5" x14ac:dyDescent="0.45">
      <c r="A120" s="4">
        <v>45796</v>
      </c>
      <c r="B120">
        <v>1</v>
      </c>
      <c r="C120" t="s">
        <v>151</v>
      </c>
      <c r="D120">
        <v>4</v>
      </c>
      <c r="E120">
        <v>84.46</v>
      </c>
    </row>
    <row r="121" spans="1:5" x14ac:dyDescent="0.45">
      <c r="A121" s="4">
        <v>45780</v>
      </c>
      <c r="B121">
        <v>5</v>
      </c>
      <c r="C121" t="s">
        <v>151</v>
      </c>
      <c r="D121">
        <v>1</v>
      </c>
      <c r="E121">
        <v>104.21</v>
      </c>
    </row>
    <row r="122" spans="1:5" x14ac:dyDescent="0.45">
      <c r="A122" s="4">
        <v>45793</v>
      </c>
      <c r="B122">
        <v>1</v>
      </c>
      <c r="C122" t="s">
        <v>152</v>
      </c>
      <c r="D122">
        <v>3</v>
      </c>
      <c r="E122">
        <v>81.739999999999995</v>
      </c>
    </row>
    <row r="123" spans="1:5" x14ac:dyDescent="0.45">
      <c r="A123" s="4">
        <v>45792</v>
      </c>
      <c r="B123">
        <v>2</v>
      </c>
      <c r="C123" t="s">
        <v>152</v>
      </c>
      <c r="D123">
        <v>2</v>
      </c>
      <c r="E123">
        <v>92.05</v>
      </c>
    </row>
    <row r="124" spans="1:5" x14ac:dyDescent="0.45">
      <c r="A124" s="4">
        <v>45786</v>
      </c>
      <c r="B124">
        <v>5</v>
      </c>
      <c r="C124" t="s">
        <v>152</v>
      </c>
      <c r="D124">
        <v>4</v>
      </c>
      <c r="E124">
        <v>60.74</v>
      </c>
    </row>
    <row r="125" spans="1:5" x14ac:dyDescent="0.45">
      <c r="A125" s="4">
        <v>45796</v>
      </c>
      <c r="B125">
        <v>3</v>
      </c>
      <c r="C125" t="s">
        <v>151</v>
      </c>
      <c r="D125">
        <v>2</v>
      </c>
      <c r="E125">
        <v>102.23</v>
      </c>
    </row>
    <row r="126" spans="1:5" x14ac:dyDescent="0.45">
      <c r="A126" s="4">
        <v>45780</v>
      </c>
      <c r="B126">
        <v>3</v>
      </c>
      <c r="C126" t="s">
        <v>152</v>
      </c>
      <c r="D126">
        <v>2</v>
      </c>
      <c r="E126">
        <v>93.8</v>
      </c>
    </row>
    <row r="127" spans="1:5" x14ac:dyDescent="0.45">
      <c r="A127" s="4">
        <v>45796</v>
      </c>
      <c r="B127">
        <v>5</v>
      </c>
      <c r="C127" t="s">
        <v>152</v>
      </c>
      <c r="D127">
        <v>3</v>
      </c>
      <c r="E127">
        <v>18.010000000000002</v>
      </c>
    </row>
    <row r="128" spans="1:5" x14ac:dyDescent="0.45">
      <c r="A128" s="4">
        <v>45788</v>
      </c>
      <c r="B128">
        <v>2</v>
      </c>
      <c r="C128" t="s">
        <v>152</v>
      </c>
      <c r="D128">
        <v>2</v>
      </c>
      <c r="E128">
        <v>52.26</v>
      </c>
    </row>
    <row r="129" spans="1:5" x14ac:dyDescent="0.45">
      <c r="A129" s="4">
        <v>45786</v>
      </c>
      <c r="B129">
        <v>3</v>
      </c>
      <c r="C129" t="s">
        <v>151</v>
      </c>
      <c r="D129">
        <v>3</v>
      </c>
      <c r="E129">
        <v>73.36</v>
      </c>
    </row>
    <row r="130" spans="1:5" x14ac:dyDescent="0.45">
      <c r="A130" s="4">
        <v>45794</v>
      </c>
      <c r="B130">
        <v>2</v>
      </c>
      <c r="C130" t="s">
        <v>149</v>
      </c>
      <c r="D130">
        <v>2</v>
      </c>
      <c r="E130">
        <v>90.61</v>
      </c>
    </row>
    <row r="131" spans="1:5" x14ac:dyDescent="0.45">
      <c r="A131" s="4">
        <v>45793</v>
      </c>
      <c r="B131">
        <v>5</v>
      </c>
      <c r="C131" t="s">
        <v>150</v>
      </c>
      <c r="D131">
        <v>4</v>
      </c>
      <c r="E131">
        <v>82.82</v>
      </c>
    </row>
    <row r="132" spans="1:5" x14ac:dyDescent="0.45">
      <c r="A132" s="4">
        <v>45793</v>
      </c>
      <c r="B132">
        <v>4</v>
      </c>
      <c r="C132" t="s">
        <v>149</v>
      </c>
      <c r="D132">
        <v>1</v>
      </c>
      <c r="E132">
        <v>45.89</v>
      </c>
    </row>
    <row r="133" spans="1:5" x14ac:dyDescent="0.45">
      <c r="A133" s="4">
        <v>45790</v>
      </c>
      <c r="B133">
        <v>2</v>
      </c>
      <c r="C133" t="s">
        <v>151</v>
      </c>
      <c r="D133">
        <v>3</v>
      </c>
      <c r="E133">
        <v>64.69</v>
      </c>
    </row>
    <row r="134" spans="1:5" x14ac:dyDescent="0.45">
      <c r="A134" s="4">
        <v>45794</v>
      </c>
      <c r="B134">
        <v>3</v>
      </c>
      <c r="C134" t="s">
        <v>152</v>
      </c>
      <c r="D134">
        <v>3</v>
      </c>
      <c r="E134">
        <v>51.94</v>
      </c>
    </row>
    <row r="135" spans="1:5" x14ac:dyDescent="0.45">
      <c r="A135" s="4">
        <v>45792</v>
      </c>
      <c r="B135">
        <v>3</v>
      </c>
      <c r="C135" t="s">
        <v>151</v>
      </c>
      <c r="D135">
        <v>3</v>
      </c>
      <c r="E135">
        <v>39.21</v>
      </c>
    </row>
    <row r="136" spans="1:5" x14ac:dyDescent="0.45">
      <c r="A136" s="4">
        <v>45784</v>
      </c>
      <c r="B136">
        <v>3</v>
      </c>
      <c r="C136" t="s">
        <v>149</v>
      </c>
      <c r="D136">
        <v>2</v>
      </c>
      <c r="E136">
        <v>35.11</v>
      </c>
    </row>
    <row r="137" spans="1:5" x14ac:dyDescent="0.45">
      <c r="A137" s="4">
        <v>45793</v>
      </c>
      <c r="B137">
        <v>3</v>
      </c>
      <c r="C137" t="s">
        <v>151</v>
      </c>
      <c r="D137">
        <v>1</v>
      </c>
      <c r="E137">
        <v>102.43</v>
      </c>
    </row>
    <row r="138" spans="1:5" x14ac:dyDescent="0.45">
      <c r="A138" s="4">
        <v>45787</v>
      </c>
      <c r="B138">
        <v>2</v>
      </c>
      <c r="C138" t="s">
        <v>151</v>
      </c>
      <c r="D138">
        <v>2</v>
      </c>
      <c r="E138">
        <v>46.74</v>
      </c>
    </row>
    <row r="139" spans="1:5" x14ac:dyDescent="0.45">
      <c r="A139" s="4">
        <v>45795</v>
      </c>
      <c r="B139">
        <v>2</v>
      </c>
      <c r="C139" t="s">
        <v>151</v>
      </c>
      <c r="D139">
        <v>1</v>
      </c>
      <c r="E139">
        <v>117.3</v>
      </c>
    </row>
    <row r="140" spans="1:5" x14ac:dyDescent="0.45">
      <c r="A140" s="4">
        <v>45795</v>
      </c>
      <c r="B140">
        <v>3</v>
      </c>
      <c r="C140" t="s">
        <v>150</v>
      </c>
      <c r="D140">
        <v>4</v>
      </c>
      <c r="E140">
        <v>25.77</v>
      </c>
    </row>
    <row r="141" spans="1:5" x14ac:dyDescent="0.45">
      <c r="A141" s="4">
        <v>45778</v>
      </c>
      <c r="B141">
        <v>5</v>
      </c>
      <c r="C141" t="s">
        <v>151</v>
      </c>
      <c r="D141">
        <v>4</v>
      </c>
      <c r="E141">
        <v>65.260000000000005</v>
      </c>
    </row>
    <row r="142" spans="1:5" x14ac:dyDescent="0.45">
      <c r="A142" s="4">
        <v>45788</v>
      </c>
      <c r="B142">
        <v>2</v>
      </c>
      <c r="C142" t="s">
        <v>149</v>
      </c>
      <c r="D142">
        <v>3</v>
      </c>
      <c r="E142">
        <v>113.81</v>
      </c>
    </row>
    <row r="143" spans="1:5" x14ac:dyDescent="0.45">
      <c r="A143" s="4">
        <v>45793</v>
      </c>
      <c r="B143">
        <v>1</v>
      </c>
      <c r="C143" t="s">
        <v>149</v>
      </c>
      <c r="D143">
        <v>4</v>
      </c>
      <c r="E143">
        <v>66.63</v>
      </c>
    </row>
    <row r="144" spans="1:5" x14ac:dyDescent="0.45">
      <c r="A144" s="4">
        <v>45796</v>
      </c>
      <c r="B144">
        <v>1</v>
      </c>
      <c r="C144" t="s">
        <v>150</v>
      </c>
      <c r="D144">
        <v>2</v>
      </c>
      <c r="E144">
        <v>100.17</v>
      </c>
    </row>
    <row r="145" spans="1:5" x14ac:dyDescent="0.45">
      <c r="A145" s="4">
        <v>45787</v>
      </c>
      <c r="B145">
        <v>1</v>
      </c>
      <c r="C145" t="s">
        <v>150</v>
      </c>
      <c r="D145">
        <v>1</v>
      </c>
      <c r="E145">
        <v>73.599999999999994</v>
      </c>
    </row>
    <row r="146" spans="1:5" x14ac:dyDescent="0.45">
      <c r="A146" s="4">
        <v>45791</v>
      </c>
      <c r="B146">
        <v>5</v>
      </c>
      <c r="C146" t="s">
        <v>150</v>
      </c>
      <c r="D146">
        <v>4</v>
      </c>
      <c r="E146">
        <v>62.3</v>
      </c>
    </row>
    <row r="147" spans="1:5" x14ac:dyDescent="0.45">
      <c r="A147" s="4">
        <v>45792</v>
      </c>
      <c r="B147">
        <v>3</v>
      </c>
      <c r="C147" t="s">
        <v>152</v>
      </c>
      <c r="D147">
        <v>3</v>
      </c>
      <c r="E147">
        <v>74.709999999999994</v>
      </c>
    </row>
    <row r="148" spans="1:5" x14ac:dyDescent="0.45">
      <c r="A148" s="4">
        <v>45779</v>
      </c>
      <c r="B148">
        <v>5</v>
      </c>
      <c r="C148" t="s">
        <v>149</v>
      </c>
      <c r="D148">
        <v>2</v>
      </c>
      <c r="E148">
        <v>80.680000000000007</v>
      </c>
    </row>
    <row r="149" spans="1:5" x14ac:dyDescent="0.45">
      <c r="A149" s="4">
        <v>45786</v>
      </c>
      <c r="B149">
        <v>1</v>
      </c>
      <c r="C149" t="s">
        <v>150</v>
      </c>
      <c r="D149">
        <v>2</v>
      </c>
      <c r="E149">
        <v>33.25</v>
      </c>
    </row>
    <row r="150" spans="1:5" x14ac:dyDescent="0.45">
      <c r="A150" s="4">
        <v>45780</v>
      </c>
      <c r="B150">
        <v>2</v>
      </c>
      <c r="C150" t="s">
        <v>149</v>
      </c>
      <c r="D150">
        <v>4</v>
      </c>
      <c r="E150">
        <v>62.3</v>
      </c>
    </row>
    <row r="151" spans="1:5" x14ac:dyDescent="0.45">
      <c r="A151" s="4">
        <v>45797</v>
      </c>
      <c r="B151">
        <v>4</v>
      </c>
      <c r="C151" t="s">
        <v>151</v>
      </c>
      <c r="D151">
        <v>1</v>
      </c>
      <c r="E151">
        <v>39.31</v>
      </c>
    </row>
    <row r="152" spans="1:5" x14ac:dyDescent="0.45">
      <c r="A152" s="4">
        <v>45787</v>
      </c>
      <c r="B152">
        <v>4</v>
      </c>
      <c r="C152" t="s">
        <v>149</v>
      </c>
      <c r="D152">
        <v>2</v>
      </c>
      <c r="E152">
        <v>112.01</v>
      </c>
    </row>
    <row r="153" spans="1:5" x14ac:dyDescent="0.45">
      <c r="A153" s="4">
        <v>45796</v>
      </c>
      <c r="B153">
        <v>2</v>
      </c>
      <c r="C153" t="s">
        <v>152</v>
      </c>
      <c r="D153">
        <v>1</v>
      </c>
      <c r="E153">
        <v>72.180000000000007</v>
      </c>
    </row>
    <row r="154" spans="1:5" x14ac:dyDescent="0.45">
      <c r="A154" s="4">
        <v>45782</v>
      </c>
      <c r="B154">
        <v>3</v>
      </c>
      <c r="C154" t="s">
        <v>150</v>
      </c>
      <c r="D154">
        <v>1</v>
      </c>
      <c r="E154">
        <v>21.26</v>
      </c>
    </row>
    <row r="155" spans="1:5" x14ac:dyDescent="0.45">
      <c r="A155" s="4">
        <v>45787</v>
      </c>
      <c r="B155">
        <v>5</v>
      </c>
      <c r="C155" t="s">
        <v>151</v>
      </c>
      <c r="D155">
        <v>4</v>
      </c>
      <c r="E155">
        <v>28.06</v>
      </c>
    </row>
    <row r="156" spans="1:5" x14ac:dyDescent="0.45">
      <c r="A156" s="4">
        <v>45787</v>
      </c>
      <c r="B156">
        <v>4</v>
      </c>
      <c r="C156" t="s">
        <v>151</v>
      </c>
      <c r="D156">
        <v>4</v>
      </c>
      <c r="E156">
        <v>60.96</v>
      </c>
    </row>
    <row r="157" spans="1:5" x14ac:dyDescent="0.45">
      <c r="A157" s="4">
        <v>45797</v>
      </c>
      <c r="B157">
        <v>1</v>
      </c>
      <c r="C157" t="s">
        <v>152</v>
      </c>
      <c r="D157">
        <v>3</v>
      </c>
      <c r="E157">
        <v>78.39</v>
      </c>
    </row>
    <row r="158" spans="1:5" x14ac:dyDescent="0.45">
      <c r="A158" s="4">
        <v>45778</v>
      </c>
      <c r="B158">
        <v>1</v>
      </c>
      <c r="C158" t="s">
        <v>150</v>
      </c>
      <c r="D158">
        <v>1</v>
      </c>
      <c r="E158">
        <v>119.96</v>
      </c>
    </row>
    <row r="159" spans="1:5" x14ac:dyDescent="0.45">
      <c r="A159" s="4">
        <v>45786</v>
      </c>
      <c r="B159">
        <v>5</v>
      </c>
      <c r="C159" t="s">
        <v>149</v>
      </c>
      <c r="D159">
        <v>2</v>
      </c>
      <c r="E159">
        <v>64.400000000000006</v>
      </c>
    </row>
    <row r="160" spans="1:5" x14ac:dyDescent="0.45">
      <c r="A160" s="4">
        <v>45792</v>
      </c>
      <c r="B160">
        <v>3</v>
      </c>
      <c r="C160" t="s">
        <v>150</v>
      </c>
      <c r="D160">
        <v>4</v>
      </c>
      <c r="E160">
        <v>81.650000000000006</v>
      </c>
    </row>
    <row r="161" spans="1:5" x14ac:dyDescent="0.45">
      <c r="A161" s="4">
        <v>45793</v>
      </c>
      <c r="B161">
        <v>1</v>
      </c>
      <c r="C161" t="s">
        <v>152</v>
      </c>
      <c r="D161">
        <v>3</v>
      </c>
      <c r="E161">
        <v>57.88</v>
      </c>
    </row>
    <row r="162" spans="1:5" x14ac:dyDescent="0.45">
      <c r="A162" s="4">
        <v>45788</v>
      </c>
      <c r="B162">
        <v>1</v>
      </c>
      <c r="C162" t="s">
        <v>150</v>
      </c>
      <c r="D162">
        <v>3</v>
      </c>
      <c r="E162">
        <v>58.22</v>
      </c>
    </row>
    <row r="163" spans="1:5" x14ac:dyDescent="0.45">
      <c r="A163" s="4">
        <v>45793</v>
      </c>
      <c r="B163">
        <v>3</v>
      </c>
      <c r="C163" t="s">
        <v>152</v>
      </c>
      <c r="D163">
        <v>1</v>
      </c>
      <c r="E163">
        <v>62.76</v>
      </c>
    </row>
    <row r="164" spans="1:5" x14ac:dyDescent="0.45">
      <c r="A164" s="4">
        <v>45788</v>
      </c>
      <c r="B164">
        <v>3</v>
      </c>
      <c r="C164" t="s">
        <v>151</v>
      </c>
      <c r="D164">
        <v>1</v>
      </c>
      <c r="E164">
        <v>116.87</v>
      </c>
    </row>
    <row r="165" spans="1:5" x14ac:dyDescent="0.45">
      <c r="A165" s="4">
        <v>45790</v>
      </c>
      <c r="B165">
        <v>5</v>
      </c>
      <c r="C165" t="s">
        <v>149</v>
      </c>
      <c r="D165">
        <v>4</v>
      </c>
      <c r="E165">
        <v>58.39</v>
      </c>
    </row>
    <row r="166" spans="1:5" x14ac:dyDescent="0.45">
      <c r="A166" s="4">
        <v>45784</v>
      </c>
      <c r="B166">
        <v>5</v>
      </c>
      <c r="C166" t="s">
        <v>151</v>
      </c>
      <c r="D166">
        <v>4</v>
      </c>
      <c r="E166">
        <v>80.67</v>
      </c>
    </row>
    <row r="167" spans="1:5" x14ac:dyDescent="0.45">
      <c r="A167" s="4">
        <v>45779</v>
      </c>
      <c r="B167">
        <v>1</v>
      </c>
      <c r="C167" t="s">
        <v>151</v>
      </c>
      <c r="D167">
        <v>2</v>
      </c>
      <c r="E167">
        <v>112.41</v>
      </c>
    </row>
    <row r="168" spans="1:5" x14ac:dyDescent="0.45">
      <c r="A168" s="4">
        <v>45792</v>
      </c>
      <c r="B168">
        <v>4</v>
      </c>
      <c r="C168" t="s">
        <v>149</v>
      </c>
      <c r="D168">
        <v>1</v>
      </c>
      <c r="E168">
        <v>117.18</v>
      </c>
    </row>
    <row r="169" spans="1:5" x14ac:dyDescent="0.45">
      <c r="A169" s="4">
        <v>45797</v>
      </c>
      <c r="B169">
        <v>2</v>
      </c>
      <c r="C169" t="s">
        <v>150</v>
      </c>
      <c r="D169">
        <v>3</v>
      </c>
      <c r="E169">
        <v>72.84</v>
      </c>
    </row>
    <row r="170" spans="1:5" x14ac:dyDescent="0.45">
      <c r="A170" s="4">
        <v>45795</v>
      </c>
      <c r="B170">
        <v>4</v>
      </c>
      <c r="C170" t="s">
        <v>149</v>
      </c>
      <c r="D170">
        <v>2</v>
      </c>
      <c r="E170">
        <v>119.19</v>
      </c>
    </row>
    <row r="171" spans="1:5" x14ac:dyDescent="0.45">
      <c r="A171" s="4">
        <v>45781</v>
      </c>
      <c r="B171">
        <v>4</v>
      </c>
      <c r="C171" t="s">
        <v>149</v>
      </c>
      <c r="D171">
        <v>2</v>
      </c>
      <c r="E171">
        <v>67.33</v>
      </c>
    </row>
    <row r="172" spans="1:5" x14ac:dyDescent="0.45">
      <c r="A172" s="4">
        <v>45787</v>
      </c>
      <c r="B172">
        <v>5</v>
      </c>
      <c r="C172" t="s">
        <v>151</v>
      </c>
      <c r="D172">
        <v>4</v>
      </c>
      <c r="E172">
        <v>102.65</v>
      </c>
    </row>
    <row r="173" spans="1:5" x14ac:dyDescent="0.45">
      <c r="A173" s="4">
        <v>45793</v>
      </c>
      <c r="B173">
        <v>2</v>
      </c>
      <c r="C173" t="s">
        <v>152</v>
      </c>
      <c r="D173">
        <v>2</v>
      </c>
      <c r="E173">
        <v>55.28</v>
      </c>
    </row>
    <row r="174" spans="1:5" x14ac:dyDescent="0.45">
      <c r="A174" s="4">
        <v>45797</v>
      </c>
      <c r="B174">
        <v>5</v>
      </c>
      <c r="C174" t="s">
        <v>150</v>
      </c>
      <c r="D174">
        <v>1</v>
      </c>
      <c r="E174">
        <v>44.01</v>
      </c>
    </row>
    <row r="175" spans="1:5" x14ac:dyDescent="0.45">
      <c r="A175" s="4">
        <v>45791</v>
      </c>
      <c r="B175">
        <v>3</v>
      </c>
      <c r="C175" t="s">
        <v>151</v>
      </c>
      <c r="D175">
        <v>1</v>
      </c>
      <c r="E175">
        <v>44.7</v>
      </c>
    </row>
    <row r="176" spans="1:5" x14ac:dyDescent="0.45">
      <c r="A176" s="4">
        <v>45787</v>
      </c>
      <c r="B176">
        <v>5</v>
      </c>
      <c r="C176" t="s">
        <v>152</v>
      </c>
      <c r="D176">
        <v>2</v>
      </c>
      <c r="E176">
        <v>61.89</v>
      </c>
    </row>
    <row r="177" spans="1:5" x14ac:dyDescent="0.45">
      <c r="A177" s="4">
        <v>45793</v>
      </c>
      <c r="B177">
        <v>3</v>
      </c>
      <c r="C177" t="s">
        <v>151</v>
      </c>
      <c r="D177">
        <v>4</v>
      </c>
      <c r="E177">
        <v>62.81</v>
      </c>
    </row>
    <row r="178" spans="1:5" x14ac:dyDescent="0.45">
      <c r="A178" s="4">
        <v>45788</v>
      </c>
      <c r="B178">
        <v>2</v>
      </c>
      <c r="C178" t="s">
        <v>150</v>
      </c>
      <c r="D178">
        <v>4</v>
      </c>
      <c r="E178">
        <v>39.520000000000003</v>
      </c>
    </row>
    <row r="179" spans="1:5" x14ac:dyDescent="0.45">
      <c r="A179" s="4">
        <v>45791</v>
      </c>
      <c r="B179">
        <v>1</v>
      </c>
      <c r="C179" t="s">
        <v>151</v>
      </c>
      <c r="D179">
        <v>4</v>
      </c>
      <c r="E179">
        <v>89.05</v>
      </c>
    </row>
    <row r="180" spans="1:5" x14ac:dyDescent="0.45">
      <c r="A180" s="4">
        <v>45790</v>
      </c>
      <c r="B180">
        <v>4</v>
      </c>
      <c r="C180" t="s">
        <v>150</v>
      </c>
      <c r="D180">
        <v>4</v>
      </c>
      <c r="E180">
        <v>116.31</v>
      </c>
    </row>
    <row r="181" spans="1:5" x14ac:dyDescent="0.45">
      <c r="A181" s="4">
        <v>45782</v>
      </c>
      <c r="B181">
        <v>5</v>
      </c>
      <c r="C181" t="s">
        <v>151</v>
      </c>
      <c r="D181">
        <v>1</v>
      </c>
      <c r="E181">
        <v>106.79</v>
      </c>
    </row>
    <row r="182" spans="1:5" x14ac:dyDescent="0.45">
      <c r="A182" s="4">
        <v>45792</v>
      </c>
      <c r="B182">
        <v>1</v>
      </c>
      <c r="C182" t="s">
        <v>152</v>
      </c>
      <c r="D182">
        <v>1</v>
      </c>
      <c r="E182">
        <v>90.86</v>
      </c>
    </row>
    <row r="183" spans="1:5" x14ac:dyDescent="0.45">
      <c r="A183" s="4">
        <v>45791</v>
      </c>
      <c r="B183">
        <v>2</v>
      </c>
      <c r="C183" t="s">
        <v>149</v>
      </c>
      <c r="D183">
        <v>4</v>
      </c>
      <c r="E183">
        <v>97.06</v>
      </c>
    </row>
    <row r="184" spans="1:5" x14ac:dyDescent="0.45">
      <c r="A184" s="4">
        <v>45786</v>
      </c>
      <c r="B184">
        <v>3</v>
      </c>
      <c r="C184" t="s">
        <v>152</v>
      </c>
      <c r="D184">
        <v>1</v>
      </c>
      <c r="E184">
        <v>104.44</v>
      </c>
    </row>
    <row r="185" spans="1:5" x14ac:dyDescent="0.45">
      <c r="A185" s="4">
        <v>45795</v>
      </c>
      <c r="B185">
        <v>4</v>
      </c>
      <c r="C185" t="s">
        <v>151</v>
      </c>
      <c r="D185">
        <v>4</v>
      </c>
      <c r="E185">
        <v>106.6</v>
      </c>
    </row>
    <row r="186" spans="1:5" x14ac:dyDescent="0.45">
      <c r="A186" s="4">
        <v>45779</v>
      </c>
      <c r="B186">
        <v>5</v>
      </c>
      <c r="C186" t="s">
        <v>149</v>
      </c>
      <c r="D186">
        <v>2</v>
      </c>
      <c r="E186">
        <v>81.27</v>
      </c>
    </row>
    <row r="187" spans="1:5" x14ac:dyDescent="0.45">
      <c r="A187" s="4">
        <v>45787</v>
      </c>
      <c r="B187">
        <v>2</v>
      </c>
      <c r="C187" t="s">
        <v>149</v>
      </c>
      <c r="D187">
        <v>4</v>
      </c>
      <c r="E187">
        <v>117.73</v>
      </c>
    </row>
    <row r="188" spans="1:5" x14ac:dyDescent="0.45">
      <c r="A188" s="4">
        <v>45781</v>
      </c>
      <c r="B188">
        <v>4</v>
      </c>
      <c r="C188" t="s">
        <v>150</v>
      </c>
      <c r="D188">
        <v>3</v>
      </c>
      <c r="E188">
        <v>109.86</v>
      </c>
    </row>
    <row r="189" spans="1:5" x14ac:dyDescent="0.45">
      <c r="A189" s="4">
        <v>45779</v>
      </c>
      <c r="B189">
        <v>3</v>
      </c>
      <c r="C189" t="s">
        <v>149</v>
      </c>
      <c r="D189">
        <v>3</v>
      </c>
      <c r="E189">
        <v>52.64</v>
      </c>
    </row>
    <row r="190" spans="1:5" x14ac:dyDescent="0.45">
      <c r="A190" s="4">
        <v>45791</v>
      </c>
      <c r="B190">
        <v>2</v>
      </c>
      <c r="C190" t="s">
        <v>150</v>
      </c>
      <c r="D190">
        <v>4</v>
      </c>
      <c r="E190">
        <v>74.42</v>
      </c>
    </row>
    <row r="191" spans="1:5" x14ac:dyDescent="0.45">
      <c r="A191" s="4">
        <v>45783</v>
      </c>
      <c r="B191">
        <v>2</v>
      </c>
      <c r="C191" t="s">
        <v>150</v>
      </c>
      <c r="D191">
        <v>1</v>
      </c>
      <c r="E191">
        <v>79</v>
      </c>
    </row>
    <row r="192" spans="1:5" x14ac:dyDescent="0.45">
      <c r="A192" s="4">
        <v>45790</v>
      </c>
      <c r="B192">
        <v>5</v>
      </c>
      <c r="C192" t="s">
        <v>150</v>
      </c>
      <c r="D192">
        <v>4</v>
      </c>
      <c r="E192">
        <v>110.85</v>
      </c>
    </row>
    <row r="193" spans="1:5" x14ac:dyDescent="0.45">
      <c r="A193" s="4">
        <v>45782</v>
      </c>
      <c r="B193">
        <v>2</v>
      </c>
      <c r="C193" t="s">
        <v>152</v>
      </c>
      <c r="D193">
        <v>3</v>
      </c>
      <c r="E193">
        <v>63.25</v>
      </c>
    </row>
    <row r="194" spans="1:5" x14ac:dyDescent="0.45">
      <c r="A194" s="4">
        <v>45778</v>
      </c>
      <c r="B194">
        <v>4</v>
      </c>
      <c r="C194" t="s">
        <v>151</v>
      </c>
      <c r="D194">
        <v>2</v>
      </c>
      <c r="E194">
        <v>22.76</v>
      </c>
    </row>
    <row r="195" spans="1:5" x14ac:dyDescent="0.45">
      <c r="A195" s="4">
        <v>45789</v>
      </c>
      <c r="B195">
        <v>5</v>
      </c>
      <c r="C195" t="s">
        <v>151</v>
      </c>
      <c r="D195">
        <v>4</v>
      </c>
      <c r="E195">
        <v>87.48</v>
      </c>
    </row>
    <row r="196" spans="1:5" x14ac:dyDescent="0.45">
      <c r="A196" s="4">
        <v>45792</v>
      </c>
      <c r="B196">
        <v>3</v>
      </c>
      <c r="C196" t="s">
        <v>150</v>
      </c>
      <c r="D196">
        <v>4</v>
      </c>
      <c r="E196">
        <v>104.6</v>
      </c>
    </row>
    <row r="197" spans="1:5" x14ac:dyDescent="0.45">
      <c r="A197" s="4">
        <v>45781</v>
      </c>
      <c r="B197">
        <v>2</v>
      </c>
      <c r="C197" t="s">
        <v>152</v>
      </c>
      <c r="D197">
        <v>3</v>
      </c>
      <c r="E197">
        <v>75.36</v>
      </c>
    </row>
    <row r="198" spans="1:5" x14ac:dyDescent="0.45">
      <c r="A198" s="4">
        <v>45787</v>
      </c>
      <c r="B198">
        <v>1</v>
      </c>
      <c r="C198" t="s">
        <v>152</v>
      </c>
      <c r="D198">
        <v>3</v>
      </c>
      <c r="E198">
        <v>15.85</v>
      </c>
    </row>
    <row r="199" spans="1:5" x14ac:dyDescent="0.45">
      <c r="A199" s="4">
        <v>45779</v>
      </c>
      <c r="B199">
        <v>5</v>
      </c>
      <c r="C199" t="s">
        <v>152</v>
      </c>
      <c r="D199">
        <v>3</v>
      </c>
      <c r="E199">
        <v>96.45</v>
      </c>
    </row>
    <row r="200" spans="1:5" x14ac:dyDescent="0.45">
      <c r="A200" s="4">
        <v>45785</v>
      </c>
      <c r="B200">
        <v>5</v>
      </c>
      <c r="C200" t="s">
        <v>151</v>
      </c>
      <c r="D200">
        <v>2</v>
      </c>
      <c r="E200">
        <v>81.84</v>
      </c>
    </row>
    <row r="201" spans="1:5" x14ac:dyDescent="0.45">
      <c r="A201" s="4">
        <v>45797</v>
      </c>
      <c r="B201">
        <v>3</v>
      </c>
      <c r="C201" t="s">
        <v>150</v>
      </c>
      <c r="D201">
        <v>1</v>
      </c>
      <c r="E201">
        <v>109.86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3E544-48DB-49A2-A6F6-0241AE92DA40}">
  <dimension ref="B2:B3"/>
  <sheetViews>
    <sheetView workbookViewId="0">
      <selection activeCell="B2" sqref="B2"/>
    </sheetView>
  </sheetViews>
  <sheetFormatPr defaultRowHeight="18.5" x14ac:dyDescent="0.45"/>
  <sheetData>
    <row r="2" spans="2:2" x14ac:dyDescent="0.45">
      <c r="B2" t="e" vm="1">
        <v>#VALUE!</v>
      </c>
    </row>
    <row r="3" spans="2:2" x14ac:dyDescent="0.45">
      <c r="B3" t="e" vm="2">
        <v>#VALUE!</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785B-ED63-44CE-9707-AE2A0D4AEF6A}">
  <sheetPr>
    <tabColor rgb="FFFFC000"/>
  </sheetPr>
  <dimension ref="A1:X78"/>
  <sheetViews>
    <sheetView showGridLines="0" zoomScale="110" zoomScaleNormal="110" workbookViewId="0">
      <selection activeCell="N1" sqref="N1"/>
    </sheetView>
  </sheetViews>
  <sheetFormatPr defaultRowHeight="18.5" x14ac:dyDescent="0.45"/>
  <sheetData>
    <row r="1" spans="1:24" x14ac:dyDescent="0.45">
      <c r="A1" s="11"/>
      <c r="B1" s="11"/>
      <c r="C1" s="11"/>
      <c r="D1" s="11"/>
      <c r="E1" s="11"/>
      <c r="F1" s="11"/>
      <c r="G1" s="11"/>
      <c r="H1" s="11"/>
      <c r="I1" s="11"/>
      <c r="J1" s="11"/>
      <c r="K1" s="11"/>
      <c r="L1" s="11"/>
      <c r="M1" s="11"/>
      <c r="N1" s="11"/>
      <c r="O1" s="11"/>
      <c r="P1" s="11"/>
      <c r="Q1" s="11"/>
      <c r="R1" s="11"/>
      <c r="S1" s="11"/>
      <c r="T1" s="11"/>
      <c r="U1" s="11"/>
      <c r="V1" s="11"/>
      <c r="W1" s="11"/>
      <c r="X1" s="11"/>
    </row>
    <row r="2" spans="1:24" ht="21" x14ac:dyDescent="0.45">
      <c r="A2" s="33" t="str">
        <f>"Challenge "&amp;ROMAN(1)</f>
        <v>Challenge I</v>
      </c>
      <c r="B2" s="33"/>
      <c r="C2" s="33"/>
      <c r="D2" s="33"/>
      <c r="E2" s="33"/>
      <c r="F2" s="33"/>
      <c r="G2" s="33"/>
      <c r="H2" s="33"/>
      <c r="I2" s="33"/>
      <c r="J2" s="33"/>
      <c r="K2" s="33"/>
      <c r="L2" s="33"/>
      <c r="M2" s="33"/>
      <c r="N2" s="33"/>
      <c r="O2" s="33"/>
      <c r="P2" s="33"/>
      <c r="Q2" s="11"/>
      <c r="R2" s="11"/>
      <c r="S2" s="11"/>
      <c r="T2" s="11"/>
      <c r="U2" s="11"/>
      <c r="V2" s="11"/>
      <c r="W2" s="11"/>
      <c r="X2" s="11"/>
    </row>
    <row r="3" spans="1:24" ht="31" x14ac:dyDescent="0.45">
      <c r="A3" s="34" t="s">
        <v>102</v>
      </c>
      <c r="B3" s="34"/>
      <c r="C3" s="34"/>
      <c r="D3" s="34"/>
      <c r="E3" s="34"/>
      <c r="F3" s="34"/>
      <c r="G3" s="34"/>
      <c r="H3" s="34"/>
      <c r="I3" s="34"/>
      <c r="J3" s="34"/>
      <c r="K3" s="34"/>
      <c r="L3" s="34"/>
      <c r="M3" s="34"/>
      <c r="N3" s="34"/>
      <c r="O3" s="34"/>
      <c r="P3" s="34"/>
      <c r="Q3" s="11"/>
      <c r="R3" s="11"/>
      <c r="S3" s="11"/>
      <c r="T3" s="11"/>
      <c r="U3" s="11"/>
      <c r="V3" s="11"/>
      <c r="W3" s="11"/>
      <c r="X3" s="11"/>
    </row>
    <row r="4" spans="1:24" x14ac:dyDescent="0.45">
      <c r="A4" s="11"/>
      <c r="B4" s="11"/>
      <c r="C4" s="11"/>
      <c r="D4" s="11"/>
      <c r="E4" s="11"/>
      <c r="F4" s="11"/>
      <c r="G4" s="11"/>
      <c r="H4" s="11"/>
      <c r="I4" s="11"/>
      <c r="J4" s="11"/>
      <c r="K4" s="11"/>
      <c r="L4" s="11"/>
      <c r="M4" s="11"/>
      <c r="N4" s="11"/>
      <c r="O4" s="11"/>
      <c r="P4" s="11"/>
      <c r="Q4" s="11"/>
      <c r="R4" s="11"/>
      <c r="S4" s="11"/>
      <c r="T4" s="11"/>
      <c r="U4" s="11"/>
      <c r="V4" s="11"/>
      <c r="W4" s="11"/>
      <c r="X4" s="11"/>
    </row>
    <row r="5" spans="1:24" x14ac:dyDescent="0.45">
      <c r="A5" s="11"/>
      <c r="B5" s="11"/>
      <c r="C5" s="11"/>
      <c r="D5" s="11"/>
      <c r="E5" s="11"/>
      <c r="F5" s="11"/>
      <c r="G5" s="11"/>
      <c r="H5" s="11"/>
      <c r="I5" s="11"/>
      <c r="J5" s="11"/>
      <c r="K5" s="11"/>
      <c r="L5" s="11"/>
      <c r="M5" s="11"/>
      <c r="N5" s="11"/>
      <c r="O5" s="11"/>
      <c r="P5" s="11"/>
      <c r="Q5" s="11"/>
      <c r="R5" s="11"/>
      <c r="S5" s="11"/>
      <c r="T5" s="11"/>
      <c r="U5" s="11"/>
      <c r="V5" s="11"/>
      <c r="W5" s="11"/>
      <c r="X5" s="11"/>
    </row>
    <row r="6" spans="1:24" x14ac:dyDescent="0.45">
      <c r="A6" s="11"/>
      <c r="B6" s="11"/>
      <c r="C6" s="11"/>
      <c r="D6" s="11"/>
      <c r="E6" s="11"/>
      <c r="F6" s="11"/>
      <c r="G6" s="11"/>
      <c r="H6" s="11"/>
      <c r="I6" s="11"/>
      <c r="J6" s="11"/>
      <c r="K6" s="11"/>
      <c r="L6" s="11"/>
      <c r="M6" s="11"/>
      <c r="N6" s="11"/>
      <c r="O6" s="11"/>
      <c r="P6" s="11"/>
      <c r="Q6" s="11"/>
      <c r="R6" s="11"/>
      <c r="S6" s="11"/>
      <c r="T6" s="11"/>
      <c r="U6" s="11"/>
      <c r="V6" s="11"/>
      <c r="W6" s="11"/>
      <c r="X6" s="11"/>
    </row>
    <row r="7" spans="1:24" x14ac:dyDescent="0.45">
      <c r="A7" s="11"/>
      <c r="B7" s="11"/>
      <c r="C7" s="11"/>
      <c r="D7" s="11"/>
      <c r="E7" s="11"/>
      <c r="F7" s="11"/>
      <c r="G7" s="11"/>
      <c r="H7" s="11"/>
      <c r="I7" s="11"/>
      <c r="J7" s="11"/>
      <c r="K7" s="11"/>
      <c r="L7" s="11"/>
      <c r="M7" s="11"/>
      <c r="N7" s="11"/>
      <c r="O7" s="11"/>
      <c r="P7" s="11"/>
      <c r="Q7" s="11"/>
      <c r="R7" s="11"/>
      <c r="S7" s="11"/>
      <c r="T7" s="11"/>
      <c r="U7" s="11"/>
      <c r="V7" s="11"/>
      <c r="W7" s="11"/>
      <c r="X7" s="11"/>
    </row>
    <row r="8" spans="1:24" x14ac:dyDescent="0.45">
      <c r="A8" s="11"/>
      <c r="B8" s="11"/>
      <c r="C8" s="11"/>
      <c r="D8" s="11"/>
      <c r="E8" s="11"/>
      <c r="F8" s="11"/>
      <c r="G8" s="11"/>
      <c r="H8" s="11"/>
      <c r="I8" s="11"/>
      <c r="J8" s="11"/>
      <c r="K8" s="11"/>
      <c r="L8" s="11"/>
      <c r="M8" s="11"/>
      <c r="N8" s="11"/>
      <c r="O8" s="11"/>
      <c r="P8" s="11"/>
      <c r="Q8" s="11"/>
      <c r="R8" s="11"/>
      <c r="S8" s="11"/>
      <c r="T8" s="11"/>
      <c r="U8" s="11"/>
      <c r="V8" s="11"/>
      <c r="W8" s="11"/>
      <c r="X8" s="11"/>
    </row>
    <row r="9" spans="1:24" x14ac:dyDescent="0.45">
      <c r="A9" s="11"/>
      <c r="B9" s="11"/>
      <c r="C9" s="11"/>
      <c r="D9" s="11"/>
      <c r="E9" s="11"/>
      <c r="F9" s="11"/>
      <c r="G9" s="11"/>
      <c r="H9" s="11"/>
      <c r="I9" s="11"/>
      <c r="J9" s="11"/>
      <c r="K9" s="11"/>
      <c r="L9" s="11"/>
      <c r="M9" s="11"/>
      <c r="N9" s="11"/>
      <c r="O9" s="11"/>
      <c r="P9" s="11"/>
      <c r="Q9" s="11"/>
      <c r="R9" s="11"/>
      <c r="S9" s="11"/>
      <c r="T9" s="11"/>
      <c r="U9" s="11"/>
      <c r="V9" s="11"/>
      <c r="W9" s="11"/>
      <c r="X9" s="11"/>
    </row>
    <row r="10" spans="1:24"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row>
    <row r="11" spans="1:24"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row>
    <row r="12" spans="1:24"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row>
    <row r="13" spans="1:24"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row>
    <row r="14" spans="1:24"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row>
    <row r="15" spans="1:24"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row>
    <row r="16" spans="1:24"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row>
    <row r="17" spans="1:24"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row>
    <row r="18" spans="1:24"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row>
    <row r="19" spans="1:24"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row>
    <row r="20" spans="1:24" x14ac:dyDescent="0.45">
      <c r="A20" s="36" t="e" cm="1" vm="3">
        <f t="array" aca="1" ref="A20" ca="1">_FV(Sheet10!B2,"Image")</f>
        <v>#VALUE!</v>
      </c>
      <c r="B20" s="36"/>
      <c r="C20" s="36"/>
      <c r="D20" s="36"/>
      <c r="E20" s="36"/>
      <c r="F20" s="36"/>
      <c r="G20" s="36"/>
      <c r="H20" s="36"/>
      <c r="I20" s="36"/>
      <c r="J20" s="36"/>
      <c r="K20" s="36"/>
      <c r="L20" s="36"/>
      <c r="M20" s="36"/>
      <c r="N20" s="36"/>
      <c r="O20" s="36"/>
      <c r="P20" s="36"/>
      <c r="Q20" s="11"/>
      <c r="R20" s="11"/>
      <c r="S20" s="11"/>
      <c r="T20" s="11"/>
      <c r="U20" s="11"/>
      <c r="V20" s="11"/>
      <c r="W20" s="11"/>
      <c r="X20" s="11"/>
    </row>
    <row r="21" spans="1:24" x14ac:dyDescent="0.45">
      <c r="A21" s="35" t="s">
        <v>103</v>
      </c>
      <c r="B21" s="35"/>
      <c r="C21" s="35"/>
      <c r="D21" s="35"/>
      <c r="E21" s="35"/>
      <c r="F21" s="35"/>
      <c r="G21" s="35"/>
      <c r="H21" s="35"/>
      <c r="I21" s="35"/>
      <c r="J21" s="35"/>
      <c r="K21" s="35"/>
      <c r="L21" s="35"/>
      <c r="M21" s="35"/>
      <c r="N21" s="35"/>
      <c r="O21" s="35"/>
      <c r="P21" s="35"/>
      <c r="Q21" s="11"/>
      <c r="R21" s="11"/>
      <c r="S21" s="11"/>
      <c r="T21" s="11"/>
      <c r="U21" s="11"/>
      <c r="V21" s="11"/>
      <c r="W21" s="11"/>
      <c r="X21" s="11"/>
    </row>
    <row r="22" spans="1:24" x14ac:dyDescent="0.45">
      <c r="A22" s="36" t="e" cm="1" vm="4">
        <f t="array" aca="1" ref="A22" ca="1">_FV(Sheet10!B3,"Image")</f>
        <v>#VALUE!</v>
      </c>
      <c r="B22" s="36"/>
      <c r="C22" s="36"/>
      <c r="D22" s="36"/>
      <c r="E22" s="36"/>
      <c r="F22" s="36"/>
      <c r="G22" s="36"/>
      <c r="H22" s="36"/>
      <c r="I22" s="36"/>
      <c r="J22" s="36"/>
      <c r="K22" s="36"/>
      <c r="L22" s="36"/>
      <c r="M22" s="36"/>
      <c r="N22" s="36"/>
      <c r="O22" s="36"/>
      <c r="P22" s="36"/>
      <c r="Q22" s="11"/>
      <c r="R22" s="11"/>
      <c r="S22" s="11"/>
      <c r="T22" s="11"/>
      <c r="U22" s="11"/>
      <c r="V22" s="11"/>
      <c r="W22" s="11"/>
      <c r="X22" s="11"/>
    </row>
    <row r="23" spans="1:24" x14ac:dyDescent="0.45">
      <c r="A23" s="35" t="str">
        <f>_xlfn.TRANSLATE(A21,"en","it")</f>
        <v>"Pensavi che un'affettatrice avrebbe reso le cose più facili? È lì che ho nascosto il caos".</v>
      </c>
      <c r="B23" s="35"/>
      <c r="C23" s="35"/>
      <c r="D23" s="35"/>
      <c r="E23" s="35"/>
      <c r="F23" s="35"/>
      <c r="G23" s="35"/>
      <c r="H23" s="35"/>
      <c r="I23" s="35"/>
      <c r="J23" s="35"/>
      <c r="K23" s="35"/>
      <c r="L23" s="35"/>
      <c r="M23" s="35"/>
      <c r="N23" s="35"/>
      <c r="O23" s="35"/>
      <c r="P23" s="35"/>
      <c r="Q23" s="11"/>
      <c r="R23" s="11"/>
      <c r="S23" s="11"/>
      <c r="T23" s="11"/>
      <c r="U23" s="11"/>
      <c r="V23" s="11"/>
      <c r="W23" s="11"/>
      <c r="X23" s="11"/>
    </row>
    <row r="24" spans="1:24"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row>
    <row r="25" spans="1:24"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row>
    <row r="26" spans="1:24"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row>
    <row r="29" spans="1:24"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4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4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4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4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4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4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4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4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4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4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4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4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45">
      <c r="A47" s="11"/>
      <c r="B47" s="11"/>
      <c r="C47" s="11"/>
      <c r="D47" s="11"/>
      <c r="E47" s="11"/>
      <c r="F47" s="11"/>
      <c r="G47" s="11"/>
      <c r="H47" s="11"/>
      <c r="I47" s="11"/>
      <c r="J47" s="11"/>
      <c r="K47" s="11"/>
      <c r="L47" s="11"/>
      <c r="M47" s="11"/>
      <c r="N47" s="11"/>
      <c r="O47" s="11"/>
      <c r="P47" s="11"/>
      <c r="Q47" s="11"/>
      <c r="R47" s="11"/>
      <c r="S47" s="11"/>
      <c r="T47" s="11"/>
      <c r="U47" s="11"/>
      <c r="V47" s="11"/>
      <c r="W47" s="11"/>
      <c r="X47" s="11"/>
    </row>
    <row r="48" spans="1:24" x14ac:dyDescent="0.45">
      <c r="A48" s="11"/>
      <c r="B48" s="11"/>
      <c r="C48" s="11"/>
      <c r="D48" s="11"/>
      <c r="E48" s="11"/>
      <c r="F48" s="11"/>
      <c r="G48" s="11"/>
      <c r="H48" s="11"/>
      <c r="I48" s="11"/>
      <c r="J48" s="11"/>
      <c r="K48" s="11"/>
      <c r="L48" s="11"/>
      <c r="M48" s="11"/>
      <c r="N48" s="11"/>
      <c r="O48" s="11"/>
      <c r="P48" s="11"/>
      <c r="Q48" s="11"/>
      <c r="R48" s="11"/>
      <c r="S48" s="11"/>
      <c r="T48" s="11"/>
      <c r="U48" s="11"/>
      <c r="V48" s="11"/>
      <c r="W48" s="11"/>
      <c r="X48" s="11"/>
    </row>
    <row r="49" spans="1:24" x14ac:dyDescent="0.45">
      <c r="A49" s="11"/>
      <c r="B49" s="11"/>
      <c r="C49" s="11"/>
      <c r="D49" s="11"/>
      <c r="E49" s="11"/>
      <c r="F49" s="11"/>
      <c r="G49" s="11"/>
      <c r="H49" s="11"/>
      <c r="I49" s="11"/>
      <c r="J49" s="11"/>
      <c r="K49" s="11"/>
      <c r="L49" s="11"/>
      <c r="M49" s="11"/>
      <c r="N49" s="11"/>
      <c r="O49" s="11"/>
      <c r="P49" s="11"/>
      <c r="Q49" s="11"/>
      <c r="R49" s="11"/>
      <c r="S49" s="11"/>
      <c r="T49" s="11"/>
      <c r="U49" s="11"/>
      <c r="V49" s="11"/>
      <c r="W49" s="11"/>
      <c r="X49" s="11"/>
    </row>
    <row r="50" spans="1:24" x14ac:dyDescent="0.45">
      <c r="A50" s="11"/>
      <c r="B50" s="11"/>
      <c r="C50" s="11"/>
      <c r="D50" s="11"/>
      <c r="E50" s="11"/>
      <c r="F50" s="11"/>
      <c r="G50" s="11"/>
      <c r="H50" s="11"/>
      <c r="I50" s="11"/>
      <c r="J50" s="11"/>
      <c r="K50" s="11"/>
      <c r="L50" s="11"/>
      <c r="M50" s="11"/>
      <c r="N50" s="11"/>
      <c r="O50" s="11"/>
      <c r="P50" s="11"/>
      <c r="Q50" s="11"/>
      <c r="R50" s="11"/>
      <c r="S50" s="11"/>
      <c r="T50" s="11"/>
      <c r="U50" s="11"/>
      <c r="V50" s="11"/>
      <c r="W50" s="11"/>
      <c r="X50" s="11"/>
    </row>
    <row r="51" spans="1:24" x14ac:dyDescent="0.45">
      <c r="A51" s="11"/>
      <c r="B51" s="11"/>
      <c r="C51" s="11"/>
      <c r="D51" s="11"/>
      <c r="E51" s="11"/>
      <c r="F51" s="11"/>
      <c r="G51" s="11"/>
      <c r="H51" s="11"/>
      <c r="I51" s="11"/>
      <c r="J51" s="11"/>
      <c r="K51" s="11"/>
      <c r="L51" s="11"/>
      <c r="M51" s="11"/>
      <c r="N51" s="11"/>
      <c r="O51" s="11"/>
      <c r="P51" s="11"/>
      <c r="Q51" s="11"/>
      <c r="R51" s="11"/>
      <c r="S51" s="11"/>
      <c r="T51" s="11"/>
      <c r="U51" s="11"/>
      <c r="V51" s="11"/>
      <c r="W51" s="11"/>
      <c r="X51" s="11"/>
    </row>
    <row r="52" spans="1:24" x14ac:dyDescent="0.45">
      <c r="A52" s="11"/>
      <c r="B52" s="11"/>
      <c r="C52" s="11"/>
      <c r="D52" s="11"/>
      <c r="E52" s="11"/>
      <c r="F52" s="11"/>
      <c r="G52" s="11"/>
      <c r="H52" s="11"/>
      <c r="I52" s="11"/>
      <c r="J52" s="11"/>
      <c r="K52" s="11"/>
      <c r="L52" s="11"/>
      <c r="M52" s="11"/>
      <c r="N52" s="11"/>
      <c r="O52" s="11"/>
      <c r="P52" s="11"/>
      <c r="Q52" s="11"/>
      <c r="R52" s="11"/>
      <c r="S52" s="11"/>
      <c r="T52" s="11"/>
      <c r="U52" s="11"/>
      <c r="V52" s="11"/>
      <c r="W52" s="11"/>
      <c r="X52" s="11"/>
    </row>
    <row r="53" spans="1:24" x14ac:dyDescent="0.45">
      <c r="A53" s="11"/>
      <c r="B53" s="11"/>
      <c r="C53" s="11"/>
      <c r="D53" s="11"/>
      <c r="E53" s="11"/>
      <c r="F53" s="11"/>
      <c r="G53" s="11"/>
      <c r="H53" s="11"/>
      <c r="I53" s="11"/>
      <c r="J53" s="11"/>
      <c r="K53" s="11"/>
      <c r="L53" s="11"/>
      <c r="M53" s="11"/>
      <c r="N53" s="11"/>
      <c r="O53" s="11"/>
      <c r="P53" s="11"/>
      <c r="Q53" s="11"/>
      <c r="R53" s="11"/>
      <c r="S53" s="11"/>
      <c r="T53" s="11"/>
      <c r="U53" s="11"/>
      <c r="V53" s="11"/>
      <c r="W53" s="11"/>
      <c r="X53" s="11"/>
    </row>
    <row r="54" spans="1:24" x14ac:dyDescent="0.45">
      <c r="A54" s="11"/>
      <c r="B54" s="11"/>
      <c r="C54" s="11"/>
      <c r="D54" s="11"/>
      <c r="E54" s="11"/>
      <c r="F54" s="11"/>
      <c r="G54" s="11"/>
      <c r="H54" s="11"/>
      <c r="I54" s="11"/>
      <c r="J54" s="11"/>
      <c r="K54" s="11"/>
      <c r="L54" s="11"/>
      <c r="M54" s="11"/>
      <c r="N54" s="11"/>
      <c r="O54" s="11"/>
      <c r="P54" s="11"/>
      <c r="Q54" s="11"/>
      <c r="R54" s="11"/>
      <c r="S54" s="11"/>
      <c r="T54" s="11"/>
      <c r="U54" s="11"/>
      <c r="V54" s="11"/>
      <c r="W54" s="11"/>
      <c r="X54" s="11"/>
    </row>
    <row r="55" spans="1:24" x14ac:dyDescent="0.45">
      <c r="A55" s="11"/>
      <c r="B55" s="11"/>
      <c r="C55" s="11"/>
      <c r="D55" s="11"/>
      <c r="E55" s="11"/>
      <c r="F55" s="11"/>
      <c r="G55" s="11"/>
      <c r="H55" s="11"/>
      <c r="I55" s="11"/>
      <c r="J55" s="11"/>
      <c r="K55" s="11"/>
      <c r="L55" s="11"/>
      <c r="M55" s="11"/>
      <c r="N55" s="11"/>
      <c r="O55" s="11"/>
      <c r="P55" s="11"/>
      <c r="Q55" s="11"/>
      <c r="R55" s="11"/>
      <c r="S55" s="11"/>
      <c r="T55" s="11"/>
      <c r="U55" s="11"/>
      <c r="V55" s="11"/>
      <c r="W55" s="11"/>
      <c r="X55" s="11"/>
    </row>
    <row r="56" spans="1:24" x14ac:dyDescent="0.45">
      <c r="A56" s="11"/>
      <c r="B56" s="11"/>
      <c r="C56" s="11"/>
      <c r="D56" s="11"/>
      <c r="E56" s="11"/>
      <c r="F56" s="11"/>
      <c r="G56" s="11"/>
      <c r="H56" s="11"/>
      <c r="I56" s="11"/>
      <c r="J56" s="11"/>
      <c r="K56" s="11"/>
      <c r="L56" s="11"/>
      <c r="M56" s="11"/>
      <c r="N56" s="11"/>
      <c r="O56" s="11"/>
      <c r="P56" s="11"/>
      <c r="Q56" s="11"/>
      <c r="R56" s="11"/>
      <c r="S56" s="11"/>
      <c r="T56" s="11"/>
      <c r="U56" s="11"/>
      <c r="V56" s="11"/>
      <c r="W56" s="11"/>
      <c r="X56" s="11"/>
    </row>
    <row r="57" spans="1:24" x14ac:dyDescent="0.45">
      <c r="A57" s="11"/>
      <c r="B57" s="11"/>
      <c r="C57" s="11"/>
      <c r="D57" s="11"/>
      <c r="E57" s="11"/>
      <c r="F57" s="11"/>
      <c r="G57" s="11"/>
      <c r="H57" s="11"/>
      <c r="I57" s="11"/>
      <c r="J57" s="11"/>
      <c r="K57" s="11"/>
      <c r="L57" s="11"/>
      <c r="M57" s="11"/>
      <c r="N57" s="11"/>
      <c r="O57" s="11"/>
      <c r="P57" s="11"/>
      <c r="Q57" s="11"/>
      <c r="R57" s="11"/>
      <c r="S57" s="11"/>
      <c r="T57" s="11"/>
      <c r="U57" s="11"/>
      <c r="V57" s="11"/>
      <c r="W57" s="11"/>
      <c r="X57" s="11"/>
    </row>
    <row r="58" spans="1:24" x14ac:dyDescent="0.45">
      <c r="A58" s="11"/>
      <c r="B58" s="11"/>
      <c r="C58" s="11"/>
      <c r="D58" s="11"/>
      <c r="E58" s="11"/>
      <c r="F58" s="11"/>
      <c r="G58" s="11"/>
      <c r="H58" s="11"/>
      <c r="I58" s="11"/>
      <c r="J58" s="11"/>
      <c r="K58" s="11"/>
      <c r="L58" s="11"/>
      <c r="M58" s="11"/>
      <c r="N58" s="11"/>
      <c r="O58" s="11"/>
      <c r="P58" s="11"/>
      <c r="Q58" s="11"/>
      <c r="R58" s="11"/>
      <c r="S58" s="11"/>
      <c r="T58" s="11"/>
      <c r="U58" s="11"/>
      <c r="V58" s="11"/>
      <c r="W58" s="11"/>
      <c r="X58" s="11"/>
    </row>
    <row r="59" spans="1:24" x14ac:dyDescent="0.45">
      <c r="A59" s="11"/>
      <c r="B59" s="11"/>
      <c r="C59" s="11"/>
      <c r="D59" s="11"/>
      <c r="E59" s="11"/>
      <c r="F59" s="11"/>
      <c r="G59" s="11"/>
      <c r="H59" s="11"/>
      <c r="I59" s="11"/>
      <c r="J59" s="11"/>
      <c r="K59" s="11"/>
      <c r="L59" s="11"/>
      <c r="M59" s="11"/>
      <c r="N59" s="11"/>
      <c r="O59" s="11"/>
      <c r="P59" s="11"/>
      <c r="Q59" s="11"/>
      <c r="R59" s="11"/>
      <c r="S59" s="11"/>
      <c r="T59" s="11"/>
      <c r="U59" s="11"/>
      <c r="V59" s="11"/>
      <c r="W59" s="11"/>
      <c r="X59" s="11"/>
    </row>
    <row r="60" spans="1:24" x14ac:dyDescent="0.45">
      <c r="A60" s="11"/>
      <c r="B60" s="11"/>
      <c r="C60" s="11"/>
      <c r="D60" s="11"/>
      <c r="E60" s="11"/>
      <c r="F60" s="11"/>
      <c r="G60" s="11"/>
      <c r="H60" s="11"/>
      <c r="I60" s="11"/>
      <c r="J60" s="11"/>
      <c r="K60" s="11"/>
      <c r="L60" s="11"/>
      <c r="M60" s="11"/>
      <c r="N60" s="11"/>
      <c r="O60" s="11"/>
      <c r="P60" s="11"/>
      <c r="Q60" s="11"/>
      <c r="R60" s="11"/>
      <c r="S60" s="11"/>
      <c r="T60" s="11"/>
      <c r="U60" s="11"/>
      <c r="V60" s="11"/>
      <c r="W60" s="11"/>
      <c r="X60" s="11"/>
    </row>
    <row r="61" spans="1:24" x14ac:dyDescent="0.45">
      <c r="A61" s="11"/>
      <c r="B61" s="11"/>
      <c r="C61" s="11"/>
      <c r="D61" s="11"/>
      <c r="E61" s="11"/>
      <c r="F61" s="11"/>
      <c r="G61" s="11"/>
      <c r="H61" s="11"/>
      <c r="I61" s="11"/>
      <c r="J61" s="11"/>
      <c r="K61" s="11"/>
      <c r="L61" s="11"/>
      <c r="M61" s="11"/>
      <c r="N61" s="11"/>
      <c r="O61" s="11"/>
      <c r="P61" s="11"/>
      <c r="Q61" s="11"/>
      <c r="R61" s="11"/>
      <c r="S61" s="11"/>
      <c r="T61" s="11"/>
      <c r="U61" s="11"/>
      <c r="V61" s="11"/>
      <c r="W61" s="11"/>
      <c r="X61" s="11"/>
    </row>
    <row r="62" spans="1:24" x14ac:dyDescent="0.45">
      <c r="A62" s="11"/>
      <c r="B62" s="11"/>
      <c r="C62" s="11"/>
      <c r="D62" s="11"/>
      <c r="E62" s="11"/>
      <c r="F62" s="11"/>
      <c r="G62" s="11"/>
      <c r="H62" s="11"/>
      <c r="I62" s="11"/>
      <c r="J62" s="11"/>
      <c r="K62" s="11"/>
      <c r="L62" s="11"/>
      <c r="M62" s="11"/>
      <c r="N62" s="11"/>
      <c r="O62" s="11"/>
      <c r="P62" s="11"/>
      <c r="Q62" s="11"/>
      <c r="R62" s="11"/>
      <c r="S62" s="11"/>
      <c r="T62" s="11"/>
      <c r="U62" s="11"/>
      <c r="V62" s="11"/>
      <c r="W62" s="11"/>
      <c r="X62" s="11"/>
    </row>
    <row r="63" spans="1:24" x14ac:dyDescent="0.45">
      <c r="A63" s="11"/>
      <c r="B63" s="11"/>
      <c r="C63" s="11"/>
      <c r="D63" s="11"/>
      <c r="E63" s="11"/>
      <c r="F63" s="11"/>
      <c r="G63" s="11"/>
      <c r="H63" s="11"/>
      <c r="I63" s="11"/>
      <c r="J63" s="11"/>
      <c r="K63" s="11"/>
      <c r="L63" s="11"/>
      <c r="M63" s="11"/>
      <c r="N63" s="11"/>
      <c r="O63" s="11"/>
      <c r="P63" s="11"/>
      <c r="Q63" s="11"/>
      <c r="R63" s="11"/>
      <c r="S63" s="11"/>
      <c r="T63" s="11"/>
      <c r="U63" s="11"/>
      <c r="V63" s="11"/>
      <c r="W63" s="11"/>
      <c r="X63" s="11"/>
    </row>
    <row r="64" spans="1:24" x14ac:dyDescent="0.45">
      <c r="A64" s="11"/>
      <c r="B64" s="11"/>
      <c r="C64" s="11"/>
      <c r="D64" s="11"/>
      <c r="E64" s="11"/>
      <c r="F64" s="11"/>
      <c r="G64" s="11"/>
      <c r="H64" s="11"/>
      <c r="I64" s="11"/>
      <c r="J64" s="11"/>
      <c r="K64" s="11"/>
      <c r="L64" s="11"/>
      <c r="M64" s="11"/>
      <c r="N64" s="11"/>
      <c r="O64" s="11"/>
      <c r="P64" s="11"/>
      <c r="Q64" s="11"/>
      <c r="R64" s="11"/>
      <c r="S64" s="11"/>
      <c r="T64" s="11"/>
      <c r="U64" s="11"/>
      <c r="V64" s="11"/>
      <c r="W64" s="11"/>
      <c r="X64" s="11"/>
    </row>
    <row r="65" spans="1:24" x14ac:dyDescent="0.45">
      <c r="A65" s="11"/>
      <c r="B65" s="11"/>
      <c r="C65" s="11"/>
      <c r="D65" s="11"/>
      <c r="E65" s="11"/>
      <c r="F65" s="11"/>
      <c r="G65" s="11"/>
      <c r="H65" s="11"/>
      <c r="I65" s="11"/>
      <c r="J65" s="11"/>
      <c r="K65" s="11"/>
      <c r="L65" s="11"/>
      <c r="M65" s="11"/>
      <c r="N65" s="11"/>
      <c r="O65" s="11"/>
      <c r="P65" s="11"/>
      <c r="Q65" s="11"/>
      <c r="R65" s="11"/>
      <c r="S65" s="11"/>
      <c r="T65" s="11"/>
      <c r="U65" s="11"/>
      <c r="V65" s="11"/>
      <c r="W65" s="11"/>
      <c r="X65" s="11"/>
    </row>
    <row r="66" spans="1:24" x14ac:dyDescent="0.45">
      <c r="A66" s="11"/>
      <c r="B66" s="11"/>
      <c r="C66" s="11"/>
      <c r="D66" s="11"/>
      <c r="E66" s="11"/>
      <c r="F66" s="11"/>
      <c r="G66" s="11"/>
      <c r="H66" s="11"/>
      <c r="I66" s="11"/>
      <c r="J66" s="11"/>
      <c r="K66" s="11"/>
      <c r="L66" s="11"/>
      <c r="M66" s="11"/>
      <c r="N66" s="11"/>
      <c r="O66" s="11"/>
      <c r="P66" s="11"/>
      <c r="Q66" s="11"/>
      <c r="R66" s="11"/>
      <c r="S66" s="11"/>
      <c r="T66" s="11"/>
      <c r="U66" s="11"/>
      <c r="V66" s="11"/>
      <c r="W66" s="11"/>
      <c r="X66" s="11"/>
    </row>
    <row r="67" spans="1:24" x14ac:dyDescent="0.45">
      <c r="A67" s="11"/>
      <c r="B67" s="11"/>
      <c r="C67" s="11"/>
      <c r="D67" s="11"/>
      <c r="E67" s="11"/>
      <c r="F67" s="11"/>
      <c r="G67" s="11"/>
      <c r="H67" s="11"/>
      <c r="I67" s="11"/>
      <c r="J67" s="11"/>
      <c r="K67" s="11"/>
      <c r="L67" s="11"/>
      <c r="M67" s="11"/>
      <c r="N67" s="11"/>
      <c r="O67" s="11"/>
      <c r="P67" s="11"/>
      <c r="Q67" s="11"/>
      <c r="R67" s="11"/>
      <c r="S67" s="11"/>
      <c r="T67" s="11"/>
      <c r="U67" s="11"/>
      <c r="V67" s="11"/>
      <c r="W67" s="11"/>
      <c r="X67" s="11"/>
    </row>
    <row r="68" spans="1:24" x14ac:dyDescent="0.45">
      <c r="A68" s="11"/>
      <c r="B68" s="11"/>
      <c r="C68" s="11"/>
      <c r="D68" s="11"/>
      <c r="E68" s="11"/>
      <c r="F68" s="11"/>
      <c r="G68" s="11"/>
      <c r="H68" s="11"/>
      <c r="I68" s="11"/>
      <c r="J68" s="11"/>
      <c r="K68" s="11"/>
      <c r="L68" s="11"/>
      <c r="M68" s="11"/>
      <c r="N68" s="11"/>
      <c r="O68" s="11"/>
      <c r="P68" s="11"/>
      <c r="Q68" s="11"/>
      <c r="R68" s="11"/>
      <c r="S68" s="11"/>
      <c r="T68" s="11"/>
      <c r="U68" s="11"/>
      <c r="V68" s="11"/>
      <c r="W68" s="11"/>
      <c r="X68" s="11"/>
    </row>
    <row r="69" spans="1:24" x14ac:dyDescent="0.45">
      <c r="A69" s="11"/>
      <c r="B69" s="11"/>
      <c r="C69" s="11"/>
      <c r="D69" s="11"/>
      <c r="E69" s="11"/>
      <c r="F69" s="11"/>
      <c r="G69" s="11"/>
      <c r="H69" s="11"/>
      <c r="I69" s="11"/>
      <c r="J69" s="11"/>
      <c r="K69" s="11"/>
      <c r="L69" s="11"/>
      <c r="M69" s="11"/>
      <c r="N69" s="11"/>
      <c r="O69" s="11"/>
      <c r="P69" s="11"/>
      <c r="Q69" s="11"/>
      <c r="R69" s="11"/>
      <c r="S69" s="11"/>
      <c r="T69" s="11"/>
      <c r="U69" s="11"/>
      <c r="V69" s="11"/>
      <c r="W69" s="11"/>
      <c r="X69" s="11"/>
    </row>
    <row r="70" spans="1:24" x14ac:dyDescent="0.45">
      <c r="A70" s="11"/>
      <c r="B70" s="11"/>
      <c r="C70" s="11"/>
      <c r="D70" s="11"/>
      <c r="E70" s="11"/>
      <c r="F70" s="11"/>
      <c r="G70" s="11"/>
      <c r="H70" s="11"/>
      <c r="I70" s="11"/>
      <c r="J70" s="11"/>
      <c r="K70" s="11"/>
      <c r="L70" s="11"/>
      <c r="M70" s="11"/>
      <c r="N70" s="11"/>
      <c r="O70" s="11"/>
      <c r="P70" s="11"/>
      <c r="Q70" s="11"/>
      <c r="R70" s="11"/>
      <c r="S70" s="11"/>
      <c r="T70" s="11"/>
      <c r="U70" s="11"/>
      <c r="V70" s="11"/>
      <c r="W70" s="11"/>
      <c r="X70" s="11"/>
    </row>
    <row r="71" spans="1:24" x14ac:dyDescent="0.45">
      <c r="A71" s="11"/>
      <c r="B71" s="11"/>
      <c r="C71" s="11"/>
      <c r="D71" s="11"/>
      <c r="E71" s="11"/>
      <c r="F71" s="11"/>
      <c r="G71" s="11"/>
      <c r="H71" s="11"/>
      <c r="I71" s="11"/>
      <c r="J71" s="11"/>
      <c r="K71" s="11"/>
      <c r="L71" s="11"/>
      <c r="M71" s="11"/>
      <c r="N71" s="11"/>
      <c r="O71" s="11"/>
      <c r="P71" s="11"/>
      <c r="Q71" s="11"/>
      <c r="R71" s="11"/>
      <c r="S71" s="11"/>
      <c r="T71" s="11"/>
      <c r="U71" s="11"/>
      <c r="V71" s="11"/>
      <c r="W71" s="11"/>
      <c r="X71" s="11"/>
    </row>
    <row r="72" spans="1:24" x14ac:dyDescent="0.45">
      <c r="A72" s="11"/>
      <c r="B72" s="11"/>
      <c r="C72" s="11"/>
      <c r="D72" s="11"/>
      <c r="E72" s="11"/>
      <c r="F72" s="11"/>
      <c r="G72" s="11"/>
      <c r="H72" s="11"/>
      <c r="I72" s="11"/>
      <c r="J72" s="11"/>
      <c r="K72" s="11"/>
      <c r="L72" s="11"/>
      <c r="M72" s="11"/>
      <c r="N72" s="11"/>
      <c r="O72" s="11"/>
      <c r="P72" s="11"/>
      <c r="Q72" s="11"/>
      <c r="R72" s="11"/>
      <c r="S72" s="11"/>
      <c r="T72" s="11"/>
      <c r="U72" s="11"/>
      <c r="V72" s="11"/>
      <c r="W72" s="11"/>
      <c r="X72" s="11"/>
    </row>
    <row r="73" spans="1:24" x14ac:dyDescent="0.45">
      <c r="A73" s="11"/>
      <c r="B73" s="11"/>
      <c r="C73" s="11"/>
      <c r="D73" s="11"/>
      <c r="E73" s="11"/>
      <c r="F73" s="11"/>
      <c r="G73" s="11"/>
      <c r="H73" s="11"/>
      <c r="I73" s="11"/>
      <c r="J73" s="11"/>
      <c r="K73" s="11"/>
      <c r="L73" s="11"/>
      <c r="M73" s="11"/>
      <c r="N73" s="11"/>
      <c r="O73" s="11"/>
      <c r="P73" s="11"/>
      <c r="Q73" s="11"/>
      <c r="R73" s="11"/>
      <c r="S73" s="11"/>
      <c r="T73" s="11"/>
      <c r="U73" s="11"/>
      <c r="V73" s="11"/>
      <c r="W73" s="11"/>
      <c r="X73" s="11"/>
    </row>
    <row r="74" spans="1:24" x14ac:dyDescent="0.45">
      <c r="A74" s="11"/>
      <c r="B74" s="11"/>
      <c r="C74" s="11"/>
      <c r="D74" s="11"/>
      <c r="E74" s="11"/>
      <c r="F74" s="11"/>
      <c r="G74" s="11"/>
      <c r="H74" s="11"/>
      <c r="I74" s="11"/>
      <c r="J74" s="11"/>
      <c r="K74" s="11"/>
      <c r="L74" s="11"/>
      <c r="M74" s="11"/>
      <c r="N74" s="11"/>
      <c r="O74" s="11"/>
      <c r="P74" s="11"/>
      <c r="Q74" s="11"/>
      <c r="R74" s="11"/>
      <c r="S74" s="11"/>
      <c r="T74" s="11"/>
      <c r="U74" s="11"/>
      <c r="V74" s="11"/>
      <c r="W74" s="11"/>
      <c r="X74" s="11"/>
    </row>
    <row r="75" spans="1:24" x14ac:dyDescent="0.45">
      <c r="A75" s="11"/>
      <c r="B75" s="11"/>
      <c r="C75" s="11"/>
      <c r="D75" s="11"/>
      <c r="E75" s="11"/>
      <c r="F75" s="11"/>
      <c r="G75" s="11"/>
      <c r="H75" s="11"/>
      <c r="I75" s="11"/>
      <c r="J75" s="11"/>
      <c r="K75" s="11"/>
      <c r="L75" s="11"/>
      <c r="M75" s="11"/>
      <c r="N75" s="11"/>
      <c r="O75" s="11"/>
      <c r="P75" s="11"/>
      <c r="Q75" s="11"/>
      <c r="R75" s="11"/>
      <c r="S75" s="11"/>
      <c r="T75" s="11"/>
      <c r="U75" s="11"/>
      <c r="V75" s="11"/>
      <c r="W75" s="11"/>
      <c r="X75" s="11"/>
    </row>
    <row r="76" spans="1:24" x14ac:dyDescent="0.45">
      <c r="A76" s="11"/>
      <c r="B76" s="11"/>
      <c r="C76" s="11"/>
      <c r="D76" s="11"/>
      <c r="E76" s="11"/>
      <c r="F76" s="11"/>
      <c r="G76" s="11"/>
      <c r="H76" s="11"/>
      <c r="I76" s="11"/>
      <c r="J76" s="11"/>
      <c r="K76" s="11"/>
      <c r="L76" s="11"/>
      <c r="M76" s="11"/>
      <c r="N76" s="11"/>
      <c r="O76" s="11"/>
      <c r="P76" s="11"/>
      <c r="Q76" s="11"/>
      <c r="R76" s="11"/>
      <c r="S76" s="11"/>
      <c r="T76" s="11"/>
      <c r="U76" s="11"/>
      <c r="V76" s="11"/>
      <c r="W76" s="11"/>
      <c r="X76" s="11"/>
    </row>
    <row r="77" spans="1:24" x14ac:dyDescent="0.45">
      <c r="A77" s="11"/>
      <c r="B77" s="11"/>
      <c r="C77" s="11"/>
      <c r="D77" s="11"/>
      <c r="E77" s="11"/>
      <c r="F77" s="11"/>
      <c r="G77" s="11"/>
      <c r="H77" s="11"/>
      <c r="I77" s="11"/>
      <c r="J77" s="11"/>
      <c r="K77" s="11"/>
      <c r="L77" s="11"/>
      <c r="M77" s="11"/>
      <c r="N77" s="11"/>
      <c r="O77" s="11"/>
      <c r="P77" s="11"/>
      <c r="Q77" s="11"/>
      <c r="R77" s="11"/>
      <c r="S77" s="11"/>
      <c r="T77" s="11"/>
      <c r="U77" s="11"/>
      <c r="V77" s="11"/>
      <c r="W77" s="11"/>
      <c r="X77" s="11"/>
    </row>
    <row r="78" spans="1:24" x14ac:dyDescent="0.45">
      <c r="A78" s="11"/>
      <c r="B78" s="11"/>
      <c r="C78" s="11"/>
      <c r="D78" s="11"/>
      <c r="E78" s="11"/>
      <c r="F78" s="11"/>
      <c r="G78" s="11"/>
      <c r="H78" s="11"/>
      <c r="I78" s="11"/>
      <c r="J78" s="11"/>
      <c r="K78" s="11"/>
      <c r="L78" s="11"/>
      <c r="M78" s="11"/>
      <c r="N78" s="11"/>
      <c r="O78" s="11"/>
      <c r="P78" s="11"/>
      <c r="Q78" s="11"/>
      <c r="R78" s="11"/>
      <c r="S78" s="11"/>
      <c r="T78" s="11"/>
      <c r="U78" s="11"/>
      <c r="V78" s="11"/>
      <c r="W78" s="11"/>
      <c r="X78" s="11"/>
    </row>
  </sheetData>
  <mergeCells count="6">
    <mergeCell ref="A2:P2"/>
    <mergeCell ref="A3:P3"/>
    <mergeCell ref="A21:P21"/>
    <mergeCell ref="A23:P23"/>
    <mergeCell ref="A20:P20"/>
    <mergeCell ref="A22:P2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53518-7619-463B-9C0D-AA142BC04C7C}">
  <sheetPr>
    <tabColor rgb="FFFFC000"/>
  </sheetPr>
  <dimension ref="B2:L60"/>
  <sheetViews>
    <sheetView showGridLines="0" workbookViewId="0">
      <selection activeCell="B2" sqref="B2"/>
    </sheetView>
  </sheetViews>
  <sheetFormatPr defaultRowHeight="18.5" x14ac:dyDescent="0.45"/>
  <cols>
    <col min="1" max="1" width="3.78515625" customWidth="1"/>
    <col min="2" max="2" width="13.140625" customWidth="1"/>
    <col min="3" max="3" width="16.78515625" customWidth="1"/>
    <col min="4" max="4" width="12.5" customWidth="1"/>
    <col min="5" max="5" width="11.5" customWidth="1"/>
    <col min="6" max="7" width="10.28515625" customWidth="1"/>
  </cols>
  <sheetData>
    <row r="2" spans="2:12" x14ac:dyDescent="0.45">
      <c r="B2" s="13" t="s">
        <v>126</v>
      </c>
    </row>
    <row r="3" spans="2:12" x14ac:dyDescent="0.45">
      <c r="L3" t="s">
        <v>190</v>
      </c>
    </row>
    <row r="4" spans="2:12" x14ac:dyDescent="0.45">
      <c r="B4" s="14" t="b">
        <v>1</v>
      </c>
      <c r="C4" t="s">
        <v>127</v>
      </c>
      <c r="L4" t="s">
        <v>54</v>
      </c>
    </row>
    <row r="5" spans="2:12" x14ac:dyDescent="0.45">
      <c r="B5" s="14" t="b">
        <v>1</v>
      </c>
      <c r="C5" t="s">
        <v>128</v>
      </c>
    </row>
    <row r="6" spans="2:12" x14ac:dyDescent="0.45">
      <c r="B6" s="14" t="b">
        <v>0</v>
      </c>
      <c r="C6" t="s">
        <v>140</v>
      </c>
    </row>
    <row r="8" spans="2:12" x14ac:dyDescent="0.45">
      <c r="B8" s="5" t="s">
        <v>55</v>
      </c>
      <c r="C8" s="5" t="s">
        <v>56</v>
      </c>
      <c r="D8" s="5" t="s">
        <v>57</v>
      </c>
      <c r="E8" s="5" t="s">
        <v>58</v>
      </c>
      <c r="F8" s="5" t="s">
        <v>59</v>
      </c>
      <c r="G8" s="16" t="s">
        <v>130</v>
      </c>
    </row>
    <row r="9" spans="2:12" hidden="1" x14ac:dyDescent="0.45">
      <c r="B9" s="4">
        <v>45778</v>
      </c>
      <c r="C9" t="s">
        <v>60</v>
      </c>
      <c r="D9" t="s">
        <v>131</v>
      </c>
      <c r="E9">
        <v>4</v>
      </c>
      <c r="F9" s="12">
        <v>369.54</v>
      </c>
      <c r="G9">
        <f>_xlfn.AGGREGATE(3,5,tblGalleriaData[[#This Row],[Date]])</f>
        <v>0</v>
      </c>
    </row>
    <row r="10" spans="2:12" hidden="1" x14ac:dyDescent="0.45">
      <c r="B10" s="4">
        <v>45778</v>
      </c>
      <c r="C10" t="s">
        <v>132</v>
      </c>
      <c r="D10" t="s">
        <v>131</v>
      </c>
      <c r="E10">
        <v>5</v>
      </c>
      <c r="F10" s="12">
        <v>134.24</v>
      </c>
      <c r="G10">
        <f>_xlfn.AGGREGATE(3,5,tblGalleriaData[[#This Row],[Date]])</f>
        <v>0</v>
      </c>
    </row>
    <row r="11" spans="2:12" hidden="1" x14ac:dyDescent="0.45">
      <c r="B11" s="4">
        <v>45778</v>
      </c>
      <c r="C11" t="s">
        <v>133</v>
      </c>
      <c r="D11" t="s">
        <v>136</v>
      </c>
      <c r="E11">
        <v>4</v>
      </c>
      <c r="F11" s="12">
        <v>183.32</v>
      </c>
      <c r="G11">
        <f>_xlfn.AGGREGATE(3,5,tblGalleriaData[[#This Row],[Date]])</f>
        <v>0</v>
      </c>
    </row>
    <row r="12" spans="2:12" x14ac:dyDescent="0.45">
      <c r="B12" s="4">
        <v>45778</v>
      </c>
      <c r="C12" t="s">
        <v>60</v>
      </c>
      <c r="D12" t="s">
        <v>134</v>
      </c>
      <c r="E12">
        <v>2</v>
      </c>
      <c r="F12" s="12">
        <v>263.69</v>
      </c>
      <c r="G12">
        <f>_xlfn.AGGREGATE(3,5,tblGalleriaData[[#This Row],[Date]])</f>
        <v>1</v>
      </c>
    </row>
    <row r="13" spans="2:12" x14ac:dyDescent="0.45">
      <c r="B13" s="4">
        <v>45778</v>
      </c>
      <c r="C13" t="s">
        <v>135</v>
      </c>
      <c r="D13" t="s">
        <v>134</v>
      </c>
      <c r="E13">
        <v>1</v>
      </c>
      <c r="F13" s="12">
        <v>487.1</v>
      </c>
      <c r="G13">
        <f>_xlfn.AGGREGATE(3,5,tblGalleriaData[[#This Row],[Date]])</f>
        <v>1</v>
      </c>
    </row>
    <row r="14" spans="2:12" x14ac:dyDescent="0.45">
      <c r="B14" s="4">
        <v>45778</v>
      </c>
      <c r="C14" t="s">
        <v>133</v>
      </c>
      <c r="D14" t="s">
        <v>134</v>
      </c>
      <c r="E14">
        <v>2</v>
      </c>
      <c r="F14" s="12">
        <v>85.14</v>
      </c>
      <c r="G14">
        <f>_xlfn.AGGREGATE(3,5,tblGalleriaData[[#This Row],[Date]])</f>
        <v>1</v>
      </c>
    </row>
    <row r="15" spans="2:12" hidden="1" x14ac:dyDescent="0.45">
      <c r="B15" s="4">
        <v>45778</v>
      </c>
      <c r="C15" t="s">
        <v>138</v>
      </c>
      <c r="D15" t="s">
        <v>136</v>
      </c>
      <c r="E15">
        <v>3</v>
      </c>
      <c r="F15" s="12">
        <v>295.39999999999998</v>
      </c>
      <c r="G15">
        <f>_xlfn.AGGREGATE(3,5,tblGalleriaData[[#This Row],[Date]])</f>
        <v>0</v>
      </c>
      <c r="J15" s="17"/>
    </row>
    <row r="16" spans="2:12" hidden="1" x14ac:dyDescent="0.45">
      <c r="B16" s="4">
        <v>45778</v>
      </c>
      <c r="C16" t="s">
        <v>133</v>
      </c>
      <c r="D16" t="s">
        <v>139</v>
      </c>
      <c r="E16">
        <v>2</v>
      </c>
      <c r="F16" s="12">
        <v>185.19</v>
      </c>
      <c r="G16">
        <f>_xlfn.AGGREGATE(3,5,tblGalleriaData[[#This Row],[Date]])</f>
        <v>0</v>
      </c>
    </row>
    <row r="17" spans="2:7" hidden="1" x14ac:dyDescent="0.45">
      <c r="B17" s="4">
        <v>45778</v>
      </c>
      <c r="C17" t="s">
        <v>60</v>
      </c>
      <c r="D17" t="s">
        <v>137</v>
      </c>
      <c r="E17">
        <v>4</v>
      </c>
      <c r="F17" s="12">
        <v>500.14</v>
      </c>
      <c r="G17">
        <f>_xlfn.AGGREGATE(3,5,tblGalleriaData[[#This Row],[Date]])</f>
        <v>0</v>
      </c>
    </row>
    <row r="18" spans="2:7" hidden="1" x14ac:dyDescent="0.45">
      <c r="B18" s="4">
        <v>45779</v>
      </c>
      <c r="C18" t="s">
        <v>60</v>
      </c>
      <c r="D18" t="s">
        <v>139</v>
      </c>
      <c r="E18">
        <v>3</v>
      </c>
      <c r="F18" s="12">
        <v>322.57</v>
      </c>
      <c r="G18">
        <f>_xlfn.AGGREGATE(3,5,tblGalleriaData[[#This Row],[Date]])</f>
        <v>0</v>
      </c>
    </row>
    <row r="19" spans="2:7" hidden="1" x14ac:dyDescent="0.45">
      <c r="B19" s="4">
        <v>45779</v>
      </c>
      <c r="C19" t="s">
        <v>135</v>
      </c>
      <c r="D19" t="s">
        <v>136</v>
      </c>
      <c r="E19">
        <v>1</v>
      </c>
      <c r="F19" s="12">
        <v>376.3</v>
      </c>
      <c r="G19">
        <f>_xlfn.AGGREGATE(3,5,tblGalleriaData[[#This Row],[Date]])</f>
        <v>0</v>
      </c>
    </row>
    <row r="20" spans="2:7" hidden="1" x14ac:dyDescent="0.45">
      <c r="B20" s="4">
        <v>45779</v>
      </c>
      <c r="C20" t="s">
        <v>133</v>
      </c>
      <c r="D20" t="s">
        <v>131</v>
      </c>
      <c r="E20">
        <v>3</v>
      </c>
      <c r="F20" s="12">
        <v>226.67</v>
      </c>
      <c r="G20">
        <f>_xlfn.AGGREGATE(3,5,tblGalleriaData[[#This Row],[Date]])</f>
        <v>0</v>
      </c>
    </row>
    <row r="21" spans="2:7" hidden="1" x14ac:dyDescent="0.45">
      <c r="B21" s="4">
        <v>45779</v>
      </c>
      <c r="C21" t="s">
        <v>135</v>
      </c>
      <c r="D21" t="s">
        <v>139</v>
      </c>
      <c r="E21">
        <v>5</v>
      </c>
      <c r="F21" s="12">
        <v>325.11</v>
      </c>
      <c r="G21">
        <f>_xlfn.AGGREGATE(3,5,tblGalleriaData[[#This Row],[Date]])</f>
        <v>0</v>
      </c>
    </row>
    <row r="22" spans="2:7" x14ac:dyDescent="0.45">
      <c r="B22" s="4">
        <v>45779</v>
      </c>
      <c r="C22" t="s">
        <v>133</v>
      </c>
      <c r="D22" t="s">
        <v>134</v>
      </c>
      <c r="E22">
        <v>3</v>
      </c>
      <c r="F22" s="12">
        <v>310.79000000000002</v>
      </c>
      <c r="G22">
        <f>_xlfn.AGGREGATE(3,5,tblGalleriaData[[#This Row],[Date]])</f>
        <v>1</v>
      </c>
    </row>
    <row r="23" spans="2:7" hidden="1" x14ac:dyDescent="0.45">
      <c r="B23" s="4">
        <v>45779</v>
      </c>
      <c r="C23" t="s">
        <v>138</v>
      </c>
      <c r="D23" t="s">
        <v>131</v>
      </c>
      <c r="E23">
        <v>1</v>
      </c>
      <c r="F23" s="12">
        <v>49.89</v>
      </c>
      <c r="G23">
        <f>_xlfn.AGGREGATE(3,5,tblGalleriaData[[#This Row],[Date]])</f>
        <v>0</v>
      </c>
    </row>
    <row r="24" spans="2:7" hidden="1" x14ac:dyDescent="0.45">
      <c r="B24" s="4">
        <v>45779</v>
      </c>
      <c r="C24" t="s">
        <v>60</v>
      </c>
      <c r="D24" t="s">
        <v>137</v>
      </c>
      <c r="E24">
        <v>5</v>
      </c>
      <c r="F24" s="12">
        <v>255.44</v>
      </c>
      <c r="G24">
        <f>_xlfn.AGGREGATE(3,5,tblGalleriaData[[#This Row],[Date]])</f>
        <v>0</v>
      </c>
    </row>
    <row r="25" spans="2:7" hidden="1" x14ac:dyDescent="0.45">
      <c r="B25" s="4">
        <v>45779</v>
      </c>
      <c r="C25" t="s">
        <v>133</v>
      </c>
      <c r="D25" t="s">
        <v>136</v>
      </c>
      <c r="E25">
        <v>4</v>
      </c>
      <c r="F25" s="12">
        <v>514.23</v>
      </c>
      <c r="G25">
        <f>_xlfn.AGGREGATE(3,5,tblGalleriaData[[#This Row],[Date]])</f>
        <v>0</v>
      </c>
    </row>
    <row r="26" spans="2:7" hidden="1" x14ac:dyDescent="0.45">
      <c r="B26" s="4">
        <v>45780</v>
      </c>
      <c r="C26" t="s">
        <v>60</v>
      </c>
      <c r="D26" t="s">
        <v>131</v>
      </c>
      <c r="E26">
        <v>3</v>
      </c>
      <c r="F26" s="12">
        <v>352.85</v>
      </c>
      <c r="G26">
        <f>_xlfn.AGGREGATE(3,5,tblGalleriaData[[#This Row],[Date]])</f>
        <v>0</v>
      </c>
    </row>
    <row r="27" spans="2:7" x14ac:dyDescent="0.45">
      <c r="B27" s="4">
        <v>45780</v>
      </c>
      <c r="C27" t="s">
        <v>135</v>
      </c>
      <c r="D27" t="s">
        <v>134</v>
      </c>
      <c r="E27">
        <v>5</v>
      </c>
      <c r="F27" s="12">
        <v>106.1</v>
      </c>
      <c r="G27">
        <f>_xlfn.AGGREGATE(3,5,tblGalleriaData[[#This Row],[Date]])</f>
        <v>1</v>
      </c>
    </row>
    <row r="28" spans="2:7" hidden="1" x14ac:dyDescent="0.45">
      <c r="B28" s="4">
        <v>45780</v>
      </c>
      <c r="C28" t="s">
        <v>133</v>
      </c>
      <c r="D28" t="s">
        <v>136</v>
      </c>
      <c r="E28">
        <v>2</v>
      </c>
      <c r="F28" s="12">
        <v>328.37</v>
      </c>
      <c r="G28">
        <f>_xlfn.AGGREGATE(3,5,tblGalleriaData[[#This Row],[Date]])</f>
        <v>0</v>
      </c>
    </row>
    <row r="29" spans="2:7" hidden="1" x14ac:dyDescent="0.45">
      <c r="B29" s="4">
        <v>45780</v>
      </c>
      <c r="C29" t="s">
        <v>135</v>
      </c>
      <c r="D29" t="s">
        <v>139</v>
      </c>
      <c r="E29">
        <v>5</v>
      </c>
      <c r="F29" s="12">
        <v>355.82</v>
      </c>
      <c r="G29">
        <f>_xlfn.AGGREGATE(3,5,tblGalleriaData[[#This Row],[Date]])</f>
        <v>0</v>
      </c>
    </row>
    <row r="30" spans="2:7" x14ac:dyDescent="0.45">
      <c r="B30" s="4">
        <v>45780</v>
      </c>
      <c r="C30" t="s">
        <v>135</v>
      </c>
      <c r="D30" t="s">
        <v>134</v>
      </c>
      <c r="E30">
        <v>2</v>
      </c>
      <c r="F30" s="12">
        <v>63.27</v>
      </c>
      <c r="G30">
        <f>_xlfn.AGGREGATE(3,5,tblGalleriaData[[#This Row],[Date]])</f>
        <v>1</v>
      </c>
    </row>
    <row r="31" spans="2:7" hidden="1" x14ac:dyDescent="0.45">
      <c r="B31" s="4">
        <v>45780</v>
      </c>
      <c r="C31" t="s">
        <v>135</v>
      </c>
      <c r="D31" t="s">
        <v>139</v>
      </c>
      <c r="E31">
        <v>1</v>
      </c>
      <c r="F31" s="12">
        <v>75.61</v>
      </c>
      <c r="G31">
        <f>_xlfn.AGGREGATE(3,5,tblGalleriaData[[#This Row],[Date]])</f>
        <v>0</v>
      </c>
    </row>
    <row r="32" spans="2:7" hidden="1" x14ac:dyDescent="0.45">
      <c r="B32" s="4">
        <v>45780</v>
      </c>
      <c r="C32" t="s">
        <v>138</v>
      </c>
      <c r="D32" t="s">
        <v>131</v>
      </c>
      <c r="E32">
        <v>4</v>
      </c>
      <c r="F32" s="12">
        <v>129.47999999999999</v>
      </c>
      <c r="G32">
        <f>_xlfn.AGGREGATE(3,5,tblGalleriaData[[#This Row],[Date]])</f>
        <v>0</v>
      </c>
    </row>
    <row r="33" spans="2:7" hidden="1" x14ac:dyDescent="0.45">
      <c r="B33" s="4">
        <v>45780</v>
      </c>
      <c r="C33" t="s">
        <v>133</v>
      </c>
      <c r="D33" t="s">
        <v>137</v>
      </c>
      <c r="E33">
        <v>3</v>
      </c>
      <c r="F33" s="12">
        <v>209.41</v>
      </c>
      <c r="G33">
        <f>_xlfn.AGGREGATE(3,5,tblGalleriaData[[#This Row],[Date]])</f>
        <v>0</v>
      </c>
    </row>
    <row r="34" spans="2:7" hidden="1" x14ac:dyDescent="0.45">
      <c r="B34" s="4">
        <v>45780</v>
      </c>
      <c r="C34" t="s">
        <v>60</v>
      </c>
      <c r="D34" t="s">
        <v>137</v>
      </c>
      <c r="E34">
        <v>1</v>
      </c>
      <c r="F34" s="12">
        <v>50.82</v>
      </c>
      <c r="G34">
        <f>_xlfn.AGGREGATE(3,5,tblGalleriaData[[#This Row],[Date]])</f>
        <v>0</v>
      </c>
    </row>
    <row r="35" spans="2:7" hidden="1" x14ac:dyDescent="0.45">
      <c r="B35" s="4">
        <v>45781</v>
      </c>
      <c r="C35" t="s">
        <v>133</v>
      </c>
      <c r="D35" t="s">
        <v>131</v>
      </c>
      <c r="E35">
        <v>4</v>
      </c>
      <c r="F35" s="12">
        <v>389.04</v>
      </c>
      <c r="G35">
        <f>_xlfn.AGGREGATE(3,5,tblGalleriaData[[#This Row],[Date]])</f>
        <v>0</v>
      </c>
    </row>
    <row r="36" spans="2:7" hidden="1" x14ac:dyDescent="0.45">
      <c r="B36" s="4">
        <v>45781</v>
      </c>
      <c r="C36" t="s">
        <v>135</v>
      </c>
      <c r="D36" t="s">
        <v>136</v>
      </c>
      <c r="E36">
        <v>3</v>
      </c>
      <c r="F36" s="12">
        <v>217.2</v>
      </c>
      <c r="G36">
        <f>_xlfn.AGGREGATE(3,5,tblGalleriaData[[#This Row],[Date]])</f>
        <v>0</v>
      </c>
    </row>
    <row r="37" spans="2:7" hidden="1" x14ac:dyDescent="0.45">
      <c r="B37" s="4">
        <v>45781</v>
      </c>
      <c r="C37" t="s">
        <v>133</v>
      </c>
      <c r="D37" t="s">
        <v>131</v>
      </c>
      <c r="E37">
        <v>1</v>
      </c>
      <c r="F37" s="12">
        <v>141.75</v>
      </c>
      <c r="G37">
        <f>_xlfn.AGGREGATE(3,5,tblGalleriaData[[#This Row],[Date]])</f>
        <v>0</v>
      </c>
    </row>
    <row r="38" spans="2:7" x14ac:dyDescent="0.45">
      <c r="B38" s="4">
        <v>45781</v>
      </c>
      <c r="C38" t="s">
        <v>60</v>
      </c>
      <c r="D38" t="s">
        <v>134</v>
      </c>
      <c r="E38">
        <v>1</v>
      </c>
      <c r="F38" s="12">
        <v>468.08</v>
      </c>
      <c r="G38">
        <f>_xlfn.AGGREGATE(3,5,tblGalleriaData[[#This Row],[Date]])</f>
        <v>1</v>
      </c>
    </row>
    <row r="39" spans="2:7" hidden="1" x14ac:dyDescent="0.45">
      <c r="B39" s="4">
        <v>45781</v>
      </c>
      <c r="C39" t="s">
        <v>138</v>
      </c>
      <c r="D39" t="s">
        <v>139</v>
      </c>
      <c r="E39">
        <v>5</v>
      </c>
      <c r="F39" s="12">
        <v>76.650000000000006</v>
      </c>
      <c r="G39">
        <f>_xlfn.AGGREGATE(3,5,tblGalleriaData[[#This Row],[Date]])</f>
        <v>0</v>
      </c>
    </row>
    <row r="40" spans="2:7" x14ac:dyDescent="0.45">
      <c r="B40" s="4">
        <v>45781</v>
      </c>
      <c r="C40" t="s">
        <v>133</v>
      </c>
      <c r="D40" t="s">
        <v>134</v>
      </c>
      <c r="E40">
        <v>3</v>
      </c>
      <c r="F40" s="12">
        <v>194.99</v>
      </c>
      <c r="G40">
        <f>_xlfn.AGGREGATE(3,5,tblGalleriaData[[#This Row],[Date]])</f>
        <v>1</v>
      </c>
    </row>
    <row r="41" spans="2:7" hidden="1" x14ac:dyDescent="0.45">
      <c r="B41" s="4">
        <v>45781</v>
      </c>
      <c r="C41" t="s">
        <v>133</v>
      </c>
      <c r="D41" t="s">
        <v>136</v>
      </c>
      <c r="E41">
        <v>2</v>
      </c>
      <c r="F41" s="12">
        <v>78.34</v>
      </c>
      <c r="G41">
        <f>_xlfn.AGGREGATE(3,5,tblGalleriaData[[#This Row],[Date]])</f>
        <v>0</v>
      </c>
    </row>
    <row r="42" spans="2:7" hidden="1" x14ac:dyDescent="0.45">
      <c r="B42" s="4">
        <v>45781</v>
      </c>
      <c r="C42" t="s">
        <v>138</v>
      </c>
      <c r="D42" t="s">
        <v>137</v>
      </c>
      <c r="E42">
        <v>5</v>
      </c>
      <c r="F42" s="12">
        <v>451.28</v>
      </c>
      <c r="G42">
        <f>_xlfn.AGGREGATE(3,5,tblGalleriaData[[#This Row],[Date]])</f>
        <v>0</v>
      </c>
    </row>
    <row r="43" spans="2:7" hidden="1" x14ac:dyDescent="0.45">
      <c r="B43" s="4">
        <v>45781</v>
      </c>
      <c r="C43" t="s">
        <v>135</v>
      </c>
      <c r="D43" t="s">
        <v>137</v>
      </c>
      <c r="E43">
        <v>2</v>
      </c>
      <c r="F43" s="12">
        <v>101.37</v>
      </c>
      <c r="G43">
        <f>_xlfn.AGGREGATE(3,5,tblGalleriaData[[#This Row],[Date]])</f>
        <v>0</v>
      </c>
    </row>
    <row r="44" spans="2:7" hidden="1" x14ac:dyDescent="0.45">
      <c r="B44" s="4">
        <v>45782</v>
      </c>
      <c r="C44" t="s">
        <v>133</v>
      </c>
      <c r="D44" t="s">
        <v>137</v>
      </c>
      <c r="E44">
        <v>1</v>
      </c>
      <c r="F44" s="12">
        <v>43.73</v>
      </c>
      <c r="G44">
        <f>_xlfn.AGGREGATE(3,5,tblGalleriaData[[#This Row],[Date]])</f>
        <v>0</v>
      </c>
    </row>
    <row r="45" spans="2:7" hidden="1" x14ac:dyDescent="0.45">
      <c r="B45" s="4">
        <v>45782</v>
      </c>
      <c r="C45" t="s">
        <v>138</v>
      </c>
      <c r="D45" t="s">
        <v>131</v>
      </c>
      <c r="E45">
        <v>5</v>
      </c>
      <c r="F45" s="12">
        <v>464.61</v>
      </c>
      <c r="G45">
        <f>_xlfn.AGGREGATE(3,5,tblGalleriaData[[#This Row],[Date]])</f>
        <v>0</v>
      </c>
    </row>
    <row r="46" spans="2:7" hidden="1" x14ac:dyDescent="0.45">
      <c r="B46" s="4">
        <v>45782</v>
      </c>
      <c r="C46" t="s">
        <v>60</v>
      </c>
      <c r="D46" t="s">
        <v>139</v>
      </c>
      <c r="E46">
        <v>1</v>
      </c>
      <c r="F46" s="12">
        <v>264.39</v>
      </c>
      <c r="G46">
        <f>_xlfn.AGGREGATE(3,5,tblGalleriaData[[#This Row],[Date]])</f>
        <v>0</v>
      </c>
    </row>
    <row r="47" spans="2:7" hidden="1" x14ac:dyDescent="0.45">
      <c r="B47" s="4">
        <v>45782</v>
      </c>
      <c r="C47" t="s">
        <v>135</v>
      </c>
      <c r="D47" t="s">
        <v>131</v>
      </c>
      <c r="E47">
        <v>2</v>
      </c>
      <c r="F47" s="12">
        <v>455.11</v>
      </c>
      <c r="G47">
        <f>_xlfn.AGGREGATE(3,5,tblGalleriaData[[#This Row],[Date]])</f>
        <v>0</v>
      </c>
    </row>
    <row r="48" spans="2:7" hidden="1" x14ac:dyDescent="0.45">
      <c r="B48" s="4">
        <v>45782</v>
      </c>
      <c r="C48" t="s">
        <v>138</v>
      </c>
      <c r="D48" t="s">
        <v>136</v>
      </c>
      <c r="E48">
        <v>1</v>
      </c>
      <c r="F48" s="12">
        <v>312.33</v>
      </c>
      <c r="G48">
        <f>_xlfn.AGGREGATE(3,5,tblGalleriaData[[#This Row],[Date]])</f>
        <v>0</v>
      </c>
    </row>
    <row r="49" spans="2:7" hidden="1" x14ac:dyDescent="0.45">
      <c r="B49" s="4">
        <v>45782</v>
      </c>
      <c r="C49" t="s">
        <v>60</v>
      </c>
      <c r="D49" t="s">
        <v>136</v>
      </c>
      <c r="E49">
        <v>2</v>
      </c>
      <c r="F49" s="12">
        <v>189.57</v>
      </c>
      <c r="G49">
        <f>_xlfn.AGGREGATE(3,5,tblGalleriaData[[#This Row],[Date]])</f>
        <v>0</v>
      </c>
    </row>
    <row r="50" spans="2:7" hidden="1" x14ac:dyDescent="0.45">
      <c r="B50" s="4">
        <v>45782</v>
      </c>
      <c r="C50" t="s">
        <v>135</v>
      </c>
      <c r="D50" t="s">
        <v>139</v>
      </c>
      <c r="E50">
        <v>3</v>
      </c>
      <c r="F50" s="12">
        <v>104.23</v>
      </c>
      <c r="G50">
        <f>_xlfn.AGGREGATE(3,5,tblGalleriaData[[#This Row],[Date]])</f>
        <v>0</v>
      </c>
    </row>
    <row r="51" spans="2:7" hidden="1" x14ac:dyDescent="0.45">
      <c r="B51" s="4">
        <v>45782</v>
      </c>
      <c r="C51" t="s">
        <v>133</v>
      </c>
      <c r="D51" t="s">
        <v>137</v>
      </c>
      <c r="E51">
        <v>1</v>
      </c>
      <c r="F51" s="12">
        <v>29.44</v>
      </c>
      <c r="G51">
        <f>_xlfn.AGGREGATE(3,5,tblGalleriaData[[#This Row],[Date]])</f>
        <v>0</v>
      </c>
    </row>
    <row r="52" spans="2:7" x14ac:dyDescent="0.45">
      <c r="B52" s="4">
        <v>45782</v>
      </c>
      <c r="C52" t="s">
        <v>60</v>
      </c>
      <c r="D52" t="s">
        <v>134</v>
      </c>
      <c r="E52">
        <v>2</v>
      </c>
      <c r="F52" s="12">
        <v>168.35</v>
      </c>
      <c r="G52">
        <f>_xlfn.AGGREGATE(3,5,tblGalleriaData[[#This Row],[Date]])</f>
        <v>1</v>
      </c>
    </row>
    <row r="53" spans="2:7" x14ac:dyDescent="0.45">
      <c r="B53" s="4">
        <v>45783</v>
      </c>
      <c r="C53" t="s">
        <v>60</v>
      </c>
      <c r="D53" t="s">
        <v>134</v>
      </c>
      <c r="E53">
        <v>4</v>
      </c>
      <c r="F53" s="12">
        <v>257.39</v>
      </c>
      <c r="G53">
        <f>_xlfn.AGGREGATE(3,5,tblGalleriaData[[#This Row],[Date]])</f>
        <v>1</v>
      </c>
    </row>
    <row r="54" spans="2:7" hidden="1" x14ac:dyDescent="0.45">
      <c r="B54" s="4">
        <v>45783</v>
      </c>
      <c r="C54" t="s">
        <v>138</v>
      </c>
      <c r="D54" t="s">
        <v>137</v>
      </c>
      <c r="E54">
        <v>4</v>
      </c>
      <c r="F54" s="12">
        <v>300.82</v>
      </c>
      <c r="G54">
        <f>_xlfn.AGGREGATE(3,5,tblGalleriaData[[#This Row],[Date]])</f>
        <v>0</v>
      </c>
    </row>
    <row r="55" spans="2:7" hidden="1" x14ac:dyDescent="0.45">
      <c r="B55" s="4">
        <v>45783</v>
      </c>
      <c r="C55" t="s">
        <v>133</v>
      </c>
      <c r="D55" t="s">
        <v>136</v>
      </c>
      <c r="E55">
        <v>2</v>
      </c>
      <c r="F55" s="12">
        <v>142.66</v>
      </c>
      <c r="G55">
        <f>_xlfn.AGGREGATE(3,5,tblGalleriaData[[#This Row],[Date]])</f>
        <v>0</v>
      </c>
    </row>
    <row r="56" spans="2:7" x14ac:dyDescent="0.45">
      <c r="B56" s="4">
        <v>45783</v>
      </c>
      <c r="C56" t="s">
        <v>135</v>
      </c>
      <c r="D56" t="s">
        <v>134</v>
      </c>
      <c r="E56">
        <v>5</v>
      </c>
      <c r="F56" s="12">
        <v>398.5</v>
      </c>
      <c r="G56">
        <f>_xlfn.AGGREGATE(3,5,tblGalleriaData[[#This Row],[Date]])</f>
        <v>1</v>
      </c>
    </row>
    <row r="57" spans="2:7" hidden="1" x14ac:dyDescent="0.45">
      <c r="B57" s="4">
        <v>45783</v>
      </c>
      <c r="C57" t="s">
        <v>135</v>
      </c>
      <c r="D57" t="s">
        <v>136</v>
      </c>
      <c r="E57">
        <v>2</v>
      </c>
      <c r="F57" s="12">
        <v>248.71</v>
      </c>
      <c r="G57">
        <f>_xlfn.AGGREGATE(3,5,tblGalleriaData[[#This Row],[Date]])</f>
        <v>0</v>
      </c>
    </row>
    <row r="58" spans="2:7" hidden="1" x14ac:dyDescent="0.45">
      <c r="B58" s="4">
        <v>45783</v>
      </c>
      <c r="C58" t="s">
        <v>133</v>
      </c>
      <c r="D58" t="s">
        <v>131</v>
      </c>
      <c r="E58">
        <v>1</v>
      </c>
      <c r="F58" s="12">
        <v>99.35</v>
      </c>
      <c r="G58">
        <f>_xlfn.AGGREGATE(3,5,tblGalleriaData[[#This Row],[Date]])</f>
        <v>0</v>
      </c>
    </row>
    <row r="59" spans="2:7" hidden="1" x14ac:dyDescent="0.45">
      <c r="B59" s="4">
        <v>45783</v>
      </c>
      <c r="C59" t="s">
        <v>60</v>
      </c>
      <c r="D59" t="s">
        <v>139</v>
      </c>
      <c r="E59">
        <v>3</v>
      </c>
      <c r="F59" s="12">
        <v>118.22</v>
      </c>
      <c r="G59">
        <f>_xlfn.AGGREGATE(3,5,tblGalleriaData[[#This Row],[Date]])</f>
        <v>0</v>
      </c>
    </row>
    <row r="60" spans="2:7" hidden="1" x14ac:dyDescent="0.45">
      <c r="B60" s="4">
        <v>45783</v>
      </c>
      <c r="C60" t="s">
        <v>138</v>
      </c>
      <c r="D60" t="s">
        <v>136</v>
      </c>
      <c r="E60">
        <v>5</v>
      </c>
      <c r="F60" s="12">
        <v>200.1</v>
      </c>
      <c r="G60">
        <f>_xlfn.AGGREGATE(3,5,tblGalleriaData[[#This Row],[Date]])</f>
        <v>0</v>
      </c>
    </row>
  </sheetData>
  <conditionalFormatting sqref="C4:C6">
    <cfRule type="expression" dxfId="9" priority="1">
      <formula>B4</formula>
    </cfRule>
  </conditionalFormatting>
  <hyperlinks>
    <hyperlink ref="B2" location="'1. Galleria Report'!A1" display="Report" xr:uid="{14D0E3BE-FC4D-420A-A75C-EF99EE1D3930}"/>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F243-50A2-47ED-9A17-09CAFAC6425E}">
  <sheetPr>
    <tabColor rgb="FFFFC000"/>
  </sheetPr>
  <dimension ref="A1:I17"/>
  <sheetViews>
    <sheetView showGridLines="0" workbookViewId="0">
      <selection activeCell="B17" sqref="B17"/>
    </sheetView>
  </sheetViews>
  <sheetFormatPr defaultRowHeight="18.5" x14ac:dyDescent="0.45"/>
  <cols>
    <col min="2" max="2" width="15.640625" customWidth="1"/>
    <col min="3" max="3" width="13.7109375" bestFit="1" customWidth="1"/>
    <col min="4" max="4" width="12.0703125" bestFit="1" customWidth="1"/>
    <col min="5" max="5" width="11.42578125" bestFit="1" customWidth="1"/>
    <col min="6" max="6" width="11.28515625" bestFit="1" customWidth="1"/>
    <col min="7" max="8" width="10.0703125" bestFit="1" customWidth="1"/>
  </cols>
  <sheetData>
    <row r="1" spans="1:9" x14ac:dyDescent="0.45">
      <c r="A1" s="13" t="s">
        <v>129</v>
      </c>
    </row>
    <row r="7" spans="1:9" x14ac:dyDescent="0.45">
      <c r="B7" s="15" t="str" cm="1">
        <f t="array" ref="B7:I11">_xlfn.PIVOTBY(tblGalleriaData[Store],tblGalleriaData[Date],tblGalleriaData[Sales (€)],_xleta.SUM,,,,,,tblGalleriaData[Filter]=1)</f>
        <v/>
      </c>
      <c r="C7" s="4">
        <v>45778</v>
      </c>
      <c r="D7" s="4">
        <v>45779</v>
      </c>
      <c r="E7" s="4">
        <v>45780</v>
      </c>
      <c r="F7" s="4">
        <v>45781</v>
      </c>
      <c r="G7" s="4">
        <v>45782</v>
      </c>
      <c r="H7" s="4">
        <v>45783</v>
      </c>
      <c r="I7" t="str">
        <v>Total</v>
      </c>
    </row>
    <row r="8" spans="1:9" x14ac:dyDescent="0.45">
      <c r="B8" t="str">
        <v>Boutique Milano</v>
      </c>
      <c r="C8" s="12">
        <v>263.69</v>
      </c>
      <c r="D8" s="12" t="str">
        <v/>
      </c>
      <c r="E8" s="12" t="str">
        <v/>
      </c>
      <c r="F8" s="12">
        <v>468.08</v>
      </c>
      <c r="G8" s="12">
        <v>168.35</v>
      </c>
      <c r="H8" s="12">
        <v>257.39</v>
      </c>
      <c r="I8">
        <v>1157.51</v>
      </c>
    </row>
    <row r="9" spans="1:9" x14ac:dyDescent="0.45">
      <c r="B9" t="str">
        <v xml:space="preserve">Galleria Gifts </v>
      </c>
      <c r="C9" s="12">
        <v>487.1</v>
      </c>
      <c r="D9" s="12" t="str">
        <v/>
      </c>
      <c r="E9" s="12">
        <v>169.37</v>
      </c>
      <c r="F9" s="12" t="str">
        <v/>
      </c>
      <c r="G9" s="12" t="str">
        <v/>
      </c>
      <c r="H9" s="12">
        <v>398.5</v>
      </c>
      <c r="I9">
        <v>1054.97</v>
      </c>
    </row>
    <row r="10" spans="1:9" x14ac:dyDescent="0.45">
      <c r="B10" t="str">
        <v xml:space="preserve">Moda Lux       </v>
      </c>
      <c r="C10" s="12">
        <v>85.14</v>
      </c>
      <c r="D10" s="12">
        <v>310.79000000000002</v>
      </c>
      <c r="E10" s="12" t="str">
        <v/>
      </c>
      <c r="F10" s="12">
        <v>194.99</v>
      </c>
      <c r="G10" s="12" t="str">
        <v/>
      </c>
      <c r="H10" s="12" t="str">
        <v/>
      </c>
      <c r="I10">
        <v>590.92000000000007</v>
      </c>
    </row>
    <row r="11" spans="1:9" x14ac:dyDescent="0.45">
      <c r="B11" t="str">
        <v>Total</v>
      </c>
      <c r="C11" s="12">
        <v>835.93</v>
      </c>
      <c r="D11" s="12">
        <v>310.79000000000002</v>
      </c>
      <c r="E11" s="12">
        <v>169.37</v>
      </c>
      <c r="F11" s="12">
        <v>663.06999999999994</v>
      </c>
      <c r="G11" s="12">
        <v>168.35</v>
      </c>
      <c r="H11" s="12">
        <v>655.89</v>
      </c>
      <c r="I11">
        <v>2803.3999999999996</v>
      </c>
    </row>
    <row r="12" spans="1:9" x14ac:dyDescent="0.45">
      <c r="C12" s="12"/>
      <c r="D12" s="12"/>
      <c r="E12" s="12"/>
      <c r="F12" s="12"/>
      <c r="G12" s="12"/>
      <c r="H12" s="12"/>
    </row>
    <row r="13" spans="1:9" x14ac:dyDescent="0.45">
      <c r="C13" s="12"/>
      <c r="D13" s="12"/>
      <c r="E13" s="12"/>
      <c r="F13" s="12"/>
      <c r="G13" s="12"/>
      <c r="H13" s="12"/>
    </row>
    <row r="14" spans="1:9" x14ac:dyDescent="0.45">
      <c r="C14" s="12"/>
      <c r="D14" s="12"/>
      <c r="E14" s="12"/>
      <c r="F14" s="12"/>
      <c r="G14" s="12"/>
      <c r="H14" s="12"/>
    </row>
    <row r="15" spans="1:9" x14ac:dyDescent="0.45">
      <c r="C15" s="12"/>
      <c r="D15" s="12"/>
      <c r="E15" s="12"/>
      <c r="F15" s="12"/>
      <c r="G15" s="12"/>
      <c r="H15" s="12"/>
    </row>
    <row r="17" spans="2:2" ht="23.5" x14ac:dyDescent="0.55000000000000004">
      <c r="B17" s="18" t="str">
        <f ca="1">IF(ISNUMBER(SEARCH("tblGalleriaData[Filter]=1",_xlfn.FORMULATEXT(B7))),"Congratulations! Your next location is the Museo della Scienza e della Tecnologia","")</f>
        <v>Congratulations! Your next location is the Museo della Scienza e della Tecnologia</v>
      </c>
    </row>
  </sheetData>
  <conditionalFormatting sqref="B7:I17">
    <cfRule type="expression" dxfId="8" priority="2">
      <formula>$B7="Total"</formula>
    </cfRule>
  </conditionalFormatting>
  <conditionalFormatting sqref="I7:I14">
    <cfRule type="expression" dxfId="7" priority="1">
      <formula>AND($I$7="Total",I7&lt;&gt;"")</formula>
    </cfRule>
  </conditionalFormatting>
  <hyperlinks>
    <hyperlink ref="A1" location="'1. Galleria Data'!A1" display="Data" xr:uid="{9F527461-D8FB-4370-B5BF-ED781A548FA1}"/>
    <hyperlink ref="B17" location="'2. Cube'!A1" display="=if(isnumber(search(formulatext(B7),&quot;tblGalleriaData[Filter]=1&quot;)),&quot;Congratulations! Your next location is the Museo della Scienza e della Tecnologia&quot;,&quot;&quot;)" xr:uid="{CF5CBF93-F414-46A0-A12E-F13BD96E5FE0}"/>
  </hyperlinks>
  <pageMargins left="0.7" right="0.7" top="0.75" bottom="0.75" header="0.3" footer="0.3"/>
  <pageSetup paperSize="9" orientation="portrait"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9A88-009D-4DCB-8F9B-42C33070F93D}">
  <sheetPr>
    <tabColor rgb="FF00B0F0"/>
  </sheetPr>
  <dimension ref="A1:X78"/>
  <sheetViews>
    <sheetView showGridLines="0" zoomScale="110" zoomScaleNormal="110" workbookViewId="0"/>
  </sheetViews>
  <sheetFormatPr defaultRowHeight="18.5" x14ac:dyDescent="0.45"/>
  <sheetData>
    <row r="1" spans="1:24" x14ac:dyDescent="0.45">
      <c r="A1" s="11"/>
      <c r="B1" s="11"/>
      <c r="C1" s="11"/>
      <c r="D1" s="11"/>
      <c r="E1" s="11"/>
      <c r="F1" s="11"/>
      <c r="G1" s="11"/>
      <c r="H1" s="11"/>
      <c r="I1" s="11"/>
      <c r="J1" s="11"/>
      <c r="K1" s="11"/>
      <c r="L1" s="11"/>
      <c r="M1" s="11"/>
      <c r="N1" s="11"/>
      <c r="O1" s="11"/>
      <c r="P1" s="11"/>
      <c r="Q1" s="11"/>
      <c r="R1" s="11"/>
      <c r="S1" s="11"/>
      <c r="T1" s="11"/>
      <c r="U1" s="11"/>
      <c r="V1" s="11"/>
      <c r="W1" s="11"/>
      <c r="X1" s="11"/>
    </row>
    <row r="2" spans="1:24" ht="21" x14ac:dyDescent="0.45">
      <c r="A2" s="33" t="str">
        <f>"Challenge "&amp;ROMAN(2)</f>
        <v>Challenge II</v>
      </c>
      <c r="B2" s="33"/>
      <c r="C2" s="33"/>
      <c r="D2" s="33"/>
      <c r="E2" s="33"/>
      <c r="F2" s="33"/>
      <c r="G2" s="33"/>
      <c r="H2" s="33"/>
      <c r="I2" s="33"/>
      <c r="J2" s="33"/>
      <c r="K2" s="33"/>
      <c r="L2" s="33"/>
      <c r="M2" s="33"/>
      <c r="N2" s="33"/>
      <c r="O2" s="33"/>
      <c r="P2" s="33"/>
      <c r="Q2" s="11"/>
      <c r="R2" s="11"/>
      <c r="S2" s="11"/>
      <c r="T2" s="11"/>
      <c r="U2" s="11"/>
      <c r="V2" s="11"/>
      <c r="W2" s="11"/>
      <c r="X2" s="11"/>
    </row>
    <row r="3" spans="1:24" ht="31" x14ac:dyDescent="0.45">
      <c r="A3" s="34" t="s">
        <v>105</v>
      </c>
      <c r="B3" s="34"/>
      <c r="C3" s="34"/>
      <c r="D3" s="34"/>
      <c r="E3" s="34"/>
      <c r="F3" s="34"/>
      <c r="G3" s="34"/>
      <c r="H3" s="34"/>
      <c r="I3" s="34"/>
      <c r="J3" s="34"/>
      <c r="K3" s="34"/>
      <c r="L3" s="34"/>
      <c r="M3" s="34"/>
      <c r="N3" s="34"/>
      <c r="O3" s="34"/>
      <c r="P3" s="34"/>
      <c r="Q3" s="11"/>
      <c r="R3" s="11"/>
      <c r="S3" s="11"/>
      <c r="T3" s="11"/>
      <c r="U3" s="11"/>
      <c r="V3" s="11"/>
      <c r="W3" s="11"/>
      <c r="X3" s="11"/>
    </row>
    <row r="4" spans="1:24" x14ac:dyDescent="0.45">
      <c r="A4" s="11"/>
      <c r="B4" s="11"/>
      <c r="C4" s="11"/>
      <c r="D4" s="11"/>
      <c r="E4" s="11"/>
      <c r="F4" s="11"/>
      <c r="G4" s="11"/>
      <c r="H4" s="11"/>
      <c r="I4" s="11"/>
      <c r="J4" s="11"/>
      <c r="K4" s="11"/>
      <c r="L4" s="11"/>
      <c r="M4" s="11"/>
      <c r="N4" s="11"/>
      <c r="O4" s="11"/>
      <c r="P4" s="11"/>
      <c r="Q4" s="11"/>
      <c r="R4" s="11"/>
      <c r="S4" s="11"/>
      <c r="T4" s="11"/>
      <c r="U4" s="11"/>
      <c r="V4" s="11"/>
      <c r="W4" s="11"/>
      <c r="X4" s="11"/>
    </row>
    <row r="5" spans="1:24" x14ac:dyDescent="0.45">
      <c r="A5" s="11"/>
      <c r="B5" s="11"/>
      <c r="C5" s="11"/>
      <c r="D5" s="11"/>
      <c r="E5" s="11"/>
      <c r="F5" s="11"/>
      <c r="G5" s="11"/>
      <c r="H5" s="11"/>
      <c r="I5" s="11"/>
      <c r="J5" s="11"/>
      <c r="K5" s="11"/>
      <c r="L5" s="11"/>
      <c r="M5" s="11"/>
      <c r="N5" s="11"/>
      <c r="O5" s="11"/>
      <c r="P5" s="11"/>
      <c r="Q5" s="11"/>
      <c r="R5" s="11"/>
      <c r="S5" s="11"/>
      <c r="T5" s="11"/>
      <c r="U5" s="11"/>
      <c r="V5" s="11"/>
      <c r="W5" s="11"/>
      <c r="X5" s="11"/>
    </row>
    <row r="6" spans="1:24" x14ac:dyDescent="0.45">
      <c r="A6" s="11"/>
      <c r="B6" s="11"/>
      <c r="C6" s="11"/>
      <c r="D6" s="11"/>
      <c r="E6" s="11"/>
      <c r="F6" s="11"/>
      <c r="G6" s="11"/>
      <c r="H6" s="11"/>
      <c r="I6" s="11"/>
      <c r="J6" s="11"/>
      <c r="K6" s="11"/>
      <c r="L6" s="11"/>
      <c r="M6" s="11"/>
      <c r="N6" s="11"/>
      <c r="O6" s="11"/>
      <c r="P6" s="11"/>
      <c r="Q6" s="11"/>
      <c r="R6" s="11"/>
      <c r="S6" s="11"/>
      <c r="T6" s="11"/>
      <c r="U6" s="11"/>
      <c r="V6" s="11"/>
      <c r="W6" s="11"/>
      <c r="X6" s="11"/>
    </row>
    <row r="7" spans="1:24" x14ac:dyDescent="0.45">
      <c r="A7" s="11"/>
      <c r="B7" s="11"/>
      <c r="C7" s="11"/>
      <c r="D7" s="11"/>
      <c r="E7" s="11"/>
      <c r="F7" s="11"/>
      <c r="G7" s="11"/>
      <c r="H7" s="11"/>
      <c r="I7" s="11"/>
      <c r="J7" s="11"/>
      <c r="K7" s="11"/>
      <c r="L7" s="11"/>
      <c r="M7" s="11"/>
      <c r="N7" s="11"/>
      <c r="O7" s="11"/>
      <c r="P7" s="11"/>
      <c r="Q7" s="11"/>
      <c r="R7" s="11"/>
      <c r="S7" s="11"/>
      <c r="T7" s="11"/>
      <c r="U7" s="11"/>
      <c r="V7" s="11"/>
      <c r="W7" s="11"/>
      <c r="X7" s="11"/>
    </row>
    <row r="8" spans="1:24" x14ac:dyDescent="0.45">
      <c r="A8" s="11"/>
      <c r="B8" s="11"/>
      <c r="C8" s="11"/>
      <c r="D8" s="11"/>
      <c r="E8" s="11"/>
      <c r="F8" s="11"/>
      <c r="G8" s="11"/>
      <c r="H8" s="11"/>
      <c r="I8" s="11"/>
      <c r="J8" s="11"/>
      <c r="K8" s="11"/>
      <c r="L8" s="11"/>
      <c r="M8" s="11"/>
      <c r="N8" s="11"/>
      <c r="O8" s="11"/>
      <c r="P8" s="11"/>
      <c r="Q8" s="11"/>
      <c r="R8" s="11"/>
      <c r="S8" s="11"/>
      <c r="T8" s="11"/>
      <c r="U8" s="11"/>
      <c r="V8" s="11"/>
      <c r="W8" s="11"/>
      <c r="X8" s="11"/>
    </row>
    <row r="9" spans="1:24" x14ac:dyDescent="0.45">
      <c r="A9" s="11"/>
      <c r="B9" s="11"/>
      <c r="C9" s="11"/>
      <c r="D9" s="11"/>
      <c r="E9" s="11"/>
      <c r="F9" s="11"/>
      <c r="G9" s="11"/>
      <c r="H9" s="11"/>
      <c r="I9" s="11"/>
      <c r="J9" s="11"/>
      <c r="K9" s="11"/>
      <c r="L9" s="11"/>
      <c r="M9" s="11"/>
      <c r="N9" s="11"/>
      <c r="O9" s="11"/>
      <c r="P9" s="11"/>
      <c r="Q9" s="11"/>
      <c r="R9" s="11"/>
      <c r="S9" s="11"/>
      <c r="T9" s="11"/>
      <c r="U9" s="11"/>
      <c r="V9" s="11"/>
      <c r="W9" s="11"/>
      <c r="X9" s="11"/>
    </row>
    <row r="10" spans="1:24"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row>
    <row r="11" spans="1:24"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row>
    <row r="12" spans="1:24"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row>
    <row r="13" spans="1:24"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row>
    <row r="14" spans="1:24"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row>
    <row r="15" spans="1:24"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row>
    <row r="16" spans="1:24"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row>
    <row r="17" spans="1:24"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row>
    <row r="18" spans="1:24"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row>
    <row r="19" spans="1:24"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row>
    <row r="20" spans="1:24" x14ac:dyDescent="0.45">
      <c r="A20" s="36" t="e" cm="1" vm="3">
        <f t="array" aca="1" ref="A20" ca="1">_FV(Sheet10!B2,"Image")</f>
        <v>#VALUE!</v>
      </c>
      <c r="B20" s="36"/>
      <c r="C20" s="36"/>
      <c r="D20" s="36"/>
      <c r="E20" s="36"/>
      <c r="F20" s="36"/>
      <c r="G20" s="36"/>
      <c r="H20" s="36"/>
      <c r="I20" s="36"/>
      <c r="J20" s="36"/>
      <c r="K20" s="36"/>
      <c r="L20" s="36"/>
      <c r="M20" s="36"/>
      <c r="N20" s="36"/>
      <c r="O20" s="36"/>
      <c r="P20" s="36"/>
      <c r="Q20" s="11"/>
      <c r="R20" s="11"/>
      <c r="S20" s="11"/>
      <c r="T20" s="11"/>
      <c r="U20" s="11"/>
      <c r="V20" s="11"/>
      <c r="W20" s="11"/>
      <c r="X20" s="11"/>
    </row>
    <row r="21" spans="1:24" x14ac:dyDescent="0.45">
      <c r="A21" s="35" t="s">
        <v>104</v>
      </c>
      <c r="B21" s="35"/>
      <c r="C21" s="35"/>
      <c r="D21" s="35"/>
      <c r="E21" s="35"/>
      <c r="F21" s="35"/>
      <c r="G21" s="35"/>
      <c r="H21" s="35"/>
      <c r="I21" s="35"/>
      <c r="J21" s="35"/>
      <c r="K21" s="35"/>
      <c r="L21" s="35"/>
      <c r="M21" s="35"/>
      <c r="N21" s="35"/>
      <c r="O21" s="35"/>
      <c r="P21" s="35"/>
      <c r="Q21" s="11"/>
      <c r="R21" s="11"/>
      <c r="S21" s="11"/>
      <c r="T21" s="11"/>
      <c r="U21" s="11"/>
      <c r="V21" s="11"/>
      <c r="W21" s="11"/>
      <c r="X21" s="11"/>
    </row>
    <row r="22" spans="1:24" x14ac:dyDescent="0.45">
      <c r="A22" s="36" t="e" cm="1" vm="4">
        <f t="array" aca="1" ref="A22" ca="1">_FV(Sheet10!B3,"Image")</f>
        <v>#VALUE!</v>
      </c>
      <c r="B22" s="36"/>
      <c r="C22" s="36"/>
      <c r="D22" s="36"/>
      <c r="E22" s="36"/>
      <c r="F22" s="36"/>
      <c r="G22" s="36"/>
      <c r="H22" s="36"/>
      <c r="I22" s="36"/>
      <c r="J22" s="36"/>
      <c r="K22" s="36"/>
      <c r="L22" s="36"/>
      <c r="M22" s="36"/>
      <c r="N22" s="36"/>
      <c r="O22" s="36"/>
      <c r="P22" s="36"/>
      <c r="Q22" s="11"/>
      <c r="R22" s="11"/>
      <c r="S22" s="11"/>
      <c r="T22" s="11"/>
      <c r="U22" s="11"/>
      <c r="V22" s="11"/>
      <c r="W22" s="11"/>
      <c r="X22" s="11"/>
    </row>
    <row r="23" spans="1:24" x14ac:dyDescent="0.45">
      <c r="A23" s="35" t="str">
        <f>_xlfn.TRANSLATE(A21,"en","it")</f>
        <v>"Il tuo modello di dati canta piatto! Questa misura è andata perduta, proprio come il tuo amico!"</v>
      </c>
      <c r="B23" s="35"/>
      <c r="C23" s="35"/>
      <c r="D23" s="35"/>
      <c r="E23" s="35"/>
      <c r="F23" s="35"/>
      <c r="G23" s="35"/>
      <c r="H23" s="35"/>
      <c r="I23" s="35"/>
      <c r="J23" s="35"/>
      <c r="K23" s="35"/>
      <c r="L23" s="35"/>
      <c r="M23" s="35"/>
      <c r="N23" s="35"/>
      <c r="O23" s="35"/>
      <c r="P23" s="35"/>
      <c r="Q23" s="11"/>
      <c r="R23" s="11"/>
      <c r="S23" s="11"/>
      <c r="T23" s="11"/>
      <c r="U23" s="11"/>
      <c r="V23" s="11"/>
      <c r="W23" s="11"/>
      <c r="X23" s="11"/>
    </row>
    <row r="24" spans="1:24"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row>
    <row r="25" spans="1:24"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row>
    <row r="26" spans="1:24"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row>
    <row r="29" spans="1:24"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4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4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4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4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4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4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4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4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4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4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4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4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45">
      <c r="A47" s="11"/>
      <c r="B47" s="11"/>
      <c r="C47" s="11"/>
      <c r="D47" s="11"/>
      <c r="E47" s="11"/>
      <c r="F47" s="11"/>
      <c r="G47" s="11"/>
      <c r="H47" s="11"/>
      <c r="I47" s="11"/>
      <c r="J47" s="11"/>
      <c r="K47" s="11"/>
      <c r="L47" s="11"/>
      <c r="M47" s="11"/>
      <c r="N47" s="11"/>
      <c r="O47" s="11"/>
      <c r="P47" s="11"/>
      <c r="Q47" s="11"/>
      <c r="R47" s="11"/>
      <c r="S47" s="11"/>
      <c r="T47" s="11"/>
      <c r="U47" s="11"/>
      <c r="V47" s="11"/>
      <c r="W47" s="11"/>
      <c r="X47" s="11"/>
    </row>
    <row r="48" spans="1:24" x14ac:dyDescent="0.45">
      <c r="A48" s="11"/>
      <c r="B48" s="11"/>
      <c r="C48" s="11"/>
      <c r="D48" s="11"/>
      <c r="E48" s="11"/>
      <c r="F48" s="11"/>
      <c r="G48" s="11"/>
      <c r="H48" s="11"/>
      <c r="I48" s="11"/>
      <c r="J48" s="11"/>
      <c r="K48" s="11"/>
      <c r="L48" s="11"/>
      <c r="M48" s="11"/>
      <c r="N48" s="11"/>
      <c r="O48" s="11"/>
      <c r="P48" s="11"/>
      <c r="Q48" s="11"/>
      <c r="R48" s="11"/>
      <c r="S48" s="11"/>
      <c r="T48" s="11"/>
      <c r="U48" s="11"/>
      <c r="V48" s="11"/>
      <c r="W48" s="11"/>
      <c r="X48" s="11"/>
    </row>
    <row r="49" spans="1:24" x14ac:dyDescent="0.45">
      <c r="A49" s="11"/>
      <c r="B49" s="11"/>
      <c r="C49" s="11"/>
      <c r="D49" s="11"/>
      <c r="E49" s="11"/>
      <c r="F49" s="11"/>
      <c r="G49" s="11"/>
      <c r="H49" s="11"/>
      <c r="I49" s="11"/>
      <c r="J49" s="11"/>
      <c r="K49" s="11"/>
      <c r="L49" s="11"/>
      <c r="M49" s="11"/>
      <c r="N49" s="11"/>
      <c r="O49" s="11"/>
      <c r="P49" s="11"/>
      <c r="Q49" s="11"/>
      <c r="R49" s="11"/>
      <c r="S49" s="11"/>
      <c r="T49" s="11"/>
      <c r="U49" s="11"/>
      <c r="V49" s="11"/>
      <c r="W49" s="11"/>
      <c r="X49" s="11"/>
    </row>
    <row r="50" spans="1:24" x14ac:dyDescent="0.45">
      <c r="A50" s="11"/>
      <c r="B50" s="11"/>
      <c r="C50" s="11"/>
      <c r="D50" s="11"/>
      <c r="E50" s="11"/>
      <c r="F50" s="11"/>
      <c r="G50" s="11"/>
      <c r="H50" s="11"/>
      <c r="I50" s="11"/>
      <c r="J50" s="11"/>
      <c r="K50" s="11"/>
      <c r="L50" s="11"/>
      <c r="M50" s="11"/>
      <c r="N50" s="11"/>
      <c r="O50" s="11"/>
      <c r="P50" s="11"/>
      <c r="Q50" s="11"/>
      <c r="R50" s="11"/>
      <c r="S50" s="11"/>
      <c r="T50" s="11"/>
      <c r="U50" s="11"/>
      <c r="V50" s="11"/>
      <c r="W50" s="11"/>
      <c r="X50" s="11"/>
    </row>
    <row r="51" spans="1:24" x14ac:dyDescent="0.45">
      <c r="A51" s="11"/>
      <c r="B51" s="11"/>
      <c r="C51" s="11"/>
      <c r="D51" s="11"/>
      <c r="E51" s="11"/>
      <c r="F51" s="11"/>
      <c r="G51" s="11"/>
      <c r="H51" s="11"/>
      <c r="I51" s="11"/>
      <c r="J51" s="11"/>
      <c r="K51" s="11"/>
      <c r="L51" s="11"/>
      <c r="M51" s="11"/>
      <c r="N51" s="11"/>
      <c r="O51" s="11"/>
      <c r="P51" s="11"/>
      <c r="Q51" s="11"/>
      <c r="R51" s="11"/>
      <c r="S51" s="11"/>
      <c r="T51" s="11"/>
      <c r="U51" s="11"/>
      <c r="V51" s="11"/>
      <c r="W51" s="11"/>
      <c r="X51" s="11"/>
    </row>
    <row r="52" spans="1:24" x14ac:dyDescent="0.45">
      <c r="A52" s="11"/>
      <c r="B52" s="11"/>
      <c r="C52" s="11"/>
      <c r="D52" s="11"/>
      <c r="E52" s="11"/>
      <c r="F52" s="11"/>
      <c r="G52" s="11"/>
      <c r="H52" s="11"/>
      <c r="I52" s="11"/>
      <c r="J52" s="11"/>
      <c r="K52" s="11"/>
      <c r="L52" s="11"/>
      <c r="M52" s="11"/>
      <c r="N52" s="11"/>
      <c r="O52" s="11"/>
      <c r="P52" s="11"/>
      <c r="Q52" s="11"/>
      <c r="R52" s="11"/>
      <c r="S52" s="11"/>
      <c r="T52" s="11"/>
      <c r="U52" s="11"/>
      <c r="V52" s="11"/>
      <c r="W52" s="11"/>
      <c r="X52" s="11"/>
    </row>
    <row r="53" spans="1:24" x14ac:dyDescent="0.45">
      <c r="A53" s="11"/>
      <c r="B53" s="11"/>
      <c r="C53" s="11"/>
      <c r="D53" s="11"/>
      <c r="E53" s="11"/>
      <c r="F53" s="11"/>
      <c r="G53" s="11"/>
      <c r="H53" s="11"/>
      <c r="I53" s="11"/>
      <c r="J53" s="11"/>
      <c r="K53" s="11"/>
      <c r="L53" s="11"/>
      <c r="M53" s="11"/>
      <c r="N53" s="11"/>
      <c r="O53" s="11"/>
      <c r="P53" s="11"/>
      <c r="Q53" s="11"/>
      <c r="R53" s="11"/>
      <c r="S53" s="11"/>
      <c r="T53" s="11"/>
      <c r="U53" s="11"/>
      <c r="V53" s="11"/>
      <c r="W53" s="11"/>
      <c r="X53" s="11"/>
    </row>
    <row r="54" spans="1:24" x14ac:dyDescent="0.45">
      <c r="A54" s="11"/>
      <c r="B54" s="11"/>
      <c r="C54" s="11"/>
      <c r="D54" s="11"/>
      <c r="E54" s="11"/>
      <c r="F54" s="11"/>
      <c r="G54" s="11"/>
      <c r="H54" s="11"/>
      <c r="I54" s="11"/>
      <c r="J54" s="11"/>
      <c r="K54" s="11"/>
      <c r="L54" s="11"/>
      <c r="M54" s="11"/>
      <c r="N54" s="11"/>
      <c r="O54" s="11"/>
      <c r="P54" s="11"/>
      <c r="Q54" s="11"/>
      <c r="R54" s="11"/>
      <c r="S54" s="11"/>
      <c r="T54" s="11"/>
      <c r="U54" s="11"/>
      <c r="V54" s="11"/>
      <c r="W54" s="11"/>
      <c r="X54" s="11"/>
    </row>
    <row r="55" spans="1:24" x14ac:dyDescent="0.45">
      <c r="A55" s="11"/>
      <c r="B55" s="11"/>
      <c r="C55" s="11"/>
      <c r="D55" s="11"/>
      <c r="E55" s="11"/>
      <c r="F55" s="11"/>
      <c r="G55" s="11"/>
      <c r="H55" s="11"/>
      <c r="I55" s="11"/>
      <c r="J55" s="11"/>
      <c r="K55" s="11"/>
      <c r="L55" s="11"/>
      <c r="M55" s="11"/>
      <c r="N55" s="11"/>
      <c r="O55" s="11"/>
      <c r="P55" s="11"/>
      <c r="Q55" s="11"/>
      <c r="R55" s="11"/>
      <c r="S55" s="11"/>
      <c r="T55" s="11"/>
      <c r="U55" s="11"/>
      <c r="V55" s="11"/>
      <c r="W55" s="11"/>
      <c r="X55" s="11"/>
    </row>
    <row r="56" spans="1:24" x14ac:dyDescent="0.45">
      <c r="A56" s="11"/>
      <c r="B56" s="11"/>
      <c r="C56" s="11"/>
      <c r="D56" s="11"/>
      <c r="E56" s="11"/>
      <c r="F56" s="11"/>
      <c r="G56" s="11"/>
      <c r="H56" s="11"/>
      <c r="I56" s="11"/>
      <c r="J56" s="11"/>
      <c r="K56" s="11"/>
      <c r="L56" s="11"/>
      <c r="M56" s="11"/>
      <c r="N56" s="11"/>
      <c r="O56" s="11"/>
      <c r="P56" s="11"/>
      <c r="Q56" s="11"/>
      <c r="R56" s="11"/>
      <c r="S56" s="11"/>
      <c r="T56" s="11"/>
      <c r="U56" s="11"/>
      <c r="V56" s="11"/>
      <c r="W56" s="11"/>
      <c r="X56" s="11"/>
    </row>
    <row r="57" spans="1:24" x14ac:dyDescent="0.45">
      <c r="A57" s="11"/>
      <c r="B57" s="11"/>
      <c r="C57" s="11"/>
      <c r="D57" s="11"/>
      <c r="E57" s="11"/>
      <c r="F57" s="11"/>
      <c r="G57" s="11"/>
      <c r="H57" s="11"/>
      <c r="I57" s="11"/>
      <c r="J57" s="11"/>
      <c r="K57" s="11"/>
      <c r="L57" s="11"/>
      <c r="M57" s="11"/>
      <c r="N57" s="11"/>
      <c r="O57" s="11"/>
      <c r="P57" s="11"/>
      <c r="Q57" s="11"/>
      <c r="R57" s="11"/>
      <c r="S57" s="11"/>
      <c r="T57" s="11"/>
      <c r="U57" s="11"/>
      <c r="V57" s="11"/>
      <c r="W57" s="11"/>
      <c r="X57" s="11"/>
    </row>
    <row r="58" spans="1:24" x14ac:dyDescent="0.45">
      <c r="A58" s="11"/>
      <c r="B58" s="11"/>
      <c r="C58" s="11"/>
      <c r="D58" s="11"/>
      <c r="E58" s="11"/>
      <c r="F58" s="11"/>
      <c r="G58" s="11"/>
      <c r="H58" s="11"/>
      <c r="I58" s="11"/>
      <c r="J58" s="11"/>
      <c r="K58" s="11"/>
      <c r="L58" s="11"/>
      <c r="M58" s="11"/>
      <c r="N58" s="11"/>
      <c r="O58" s="11"/>
      <c r="P58" s="11"/>
      <c r="Q58" s="11"/>
      <c r="R58" s="11"/>
      <c r="S58" s="11"/>
      <c r="T58" s="11"/>
      <c r="U58" s="11"/>
      <c r="V58" s="11"/>
      <c r="W58" s="11"/>
      <c r="X58" s="11"/>
    </row>
    <row r="59" spans="1:24" x14ac:dyDescent="0.45">
      <c r="A59" s="11"/>
      <c r="B59" s="11"/>
      <c r="C59" s="11"/>
      <c r="D59" s="11"/>
      <c r="E59" s="11"/>
      <c r="F59" s="11"/>
      <c r="G59" s="11"/>
      <c r="H59" s="11"/>
      <c r="I59" s="11"/>
      <c r="J59" s="11"/>
      <c r="K59" s="11"/>
      <c r="L59" s="11"/>
      <c r="M59" s="11"/>
      <c r="N59" s="11"/>
      <c r="O59" s="11"/>
      <c r="P59" s="11"/>
      <c r="Q59" s="11"/>
      <c r="R59" s="11"/>
      <c r="S59" s="11"/>
      <c r="T59" s="11"/>
      <c r="U59" s="11"/>
      <c r="V59" s="11"/>
      <c r="W59" s="11"/>
      <c r="X59" s="11"/>
    </row>
    <row r="60" spans="1:24" x14ac:dyDescent="0.45">
      <c r="A60" s="11"/>
      <c r="B60" s="11"/>
      <c r="C60" s="11"/>
      <c r="D60" s="11"/>
      <c r="E60" s="11"/>
      <c r="F60" s="11"/>
      <c r="G60" s="11"/>
      <c r="H60" s="11"/>
      <c r="I60" s="11"/>
      <c r="J60" s="11"/>
      <c r="K60" s="11"/>
      <c r="L60" s="11"/>
      <c r="M60" s="11"/>
      <c r="N60" s="11"/>
      <c r="O60" s="11"/>
      <c r="P60" s="11"/>
      <c r="Q60" s="11"/>
      <c r="R60" s="11"/>
      <c r="S60" s="11"/>
      <c r="T60" s="11"/>
      <c r="U60" s="11"/>
      <c r="V60" s="11"/>
      <c r="W60" s="11"/>
      <c r="X60" s="11"/>
    </row>
    <row r="61" spans="1:24" x14ac:dyDescent="0.45">
      <c r="A61" s="11"/>
      <c r="B61" s="11"/>
      <c r="C61" s="11"/>
      <c r="D61" s="11"/>
      <c r="E61" s="11"/>
      <c r="F61" s="11"/>
      <c r="G61" s="11"/>
      <c r="H61" s="11"/>
      <c r="I61" s="11"/>
      <c r="J61" s="11"/>
      <c r="K61" s="11"/>
      <c r="L61" s="11"/>
      <c r="M61" s="11"/>
      <c r="N61" s="11"/>
      <c r="O61" s="11"/>
      <c r="P61" s="11"/>
      <c r="Q61" s="11"/>
      <c r="R61" s="11"/>
      <c r="S61" s="11"/>
      <c r="T61" s="11"/>
      <c r="U61" s="11"/>
      <c r="V61" s="11"/>
      <c r="W61" s="11"/>
      <c r="X61" s="11"/>
    </row>
    <row r="62" spans="1:24" x14ac:dyDescent="0.45">
      <c r="A62" s="11"/>
      <c r="B62" s="11"/>
      <c r="C62" s="11"/>
      <c r="D62" s="11"/>
      <c r="E62" s="11"/>
      <c r="F62" s="11"/>
      <c r="G62" s="11"/>
      <c r="H62" s="11"/>
      <c r="I62" s="11"/>
      <c r="J62" s="11"/>
      <c r="K62" s="11"/>
      <c r="L62" s="11"/>
      <c r="M62" s="11"/>
      <c r="N62" s="11"/>
      <c r="O62" s="11"/>
      <c r="P62" s="11"/>
      <c r="Q62" s="11"/>
      <c r="R62" s="11"/>
      <c r="S62" s="11"/>
      <c r="T62" s="11"/>
      <c r="U62" s="11"/>
      <c r="V62" s="11"/>
      <c r="W62" s="11"/>
      <c r="X62" s="11"/>
    </row>
    <row r="63" spans="1:24" x14ac:dyDescent="0.45">
      <c r="A63" s="11"/>
      <c r="B63" s="11"/>
      <c r="C63" s="11"/>
      <c r="D63" s="11"/>
      <c r="E63" s="11"/>
      <c r="F63" s="11"/>
      <c r="G63" s="11"/>
      <c r="H63" s="11"/>
      <c r="I63" s="11"/>
      <c r="J63" s="11"/>
      <c r="K63" s="11"/>
      <c r="L63" s="11"/>
      <c r="M63" s="11"/>
      <c r="N63" s="11"/>
      <c r="O63" s="11"/>
      <c r="P63" s="11"/>
      <c r="Q63" s="11"/>
      <c r="R63" s="11"/>
      <c r="S63" s="11"/>
      <c r="T63" s="11"/>
      <c r="U63" s="11"/>
      <c r="V63" s="11"/>
      <c r="W63" s="11"/>
      <c r="X63" s="11"/>
    </row>
    <row r="64" spans="1:24" x14ac:dyDescent="0.45">
      <c r="A64" s="11"/>
      <c r="B64" s="11"/>
      <c r="C64" s="11"/>
      <c r="D64" s="11"/>
      <c r="E64" s="11"/>
      <c r="F64" s="11"/>
      <c r="G64" s="11"/>
      <c r="H64" s="11"/>
      <c r="I64" s="11"/>
      <c r="J64" s="11"/>
      <c r="K64" s="11"/>
      <c r="L64" s="11"/>
      <c r="M64" s="11"/>
      <c r="N64" s="11"/>
      <c r="O64" s="11"/>
      <c r="P64" s="11"/>
      <c r="Q64" s="11"/>
      <c r="R64" s="11"/>
      <c r="S64" s="11"/>
      <c r="T64" s="11"/>
      <c r="U64" s="11"/>
      <c r="V64" s="11"/>
      <c r="W64" s="11"/>
      <c r="X64" s="11"/>
    </row>
    <row r="65" spans="1:24" x14ac:dyDescent="0.45">
      <c r="A65" s="11"/>
      <c r="B65" s="11"/>
      <c r="C65" s="11"/>
      <c r="D65" s="11"/>
      <c r="E65" s="11"/>
      <c r="F65" s="11"/>
      <c r="G65" s="11"/>
      <c r="H65" s="11"/>
      <c r="I65" s="11"/>
      <c r="J65" s="11"/>
      <c r="K65" s="11"/>
      <c r="L65" s="11"/>
      <c r="M65" s="11"/>
      <c r="N65" s="11"/>
      <c r="O65" s="11"/>
      <c r="P65" s="11"/>
      <c r="Q65" s="11"/>
      <c r="R65" s="11"/>
      <c r="S65" s="11"/>
      <c r="T65" s="11"/>
      <c r="U65" s="11"/>
      <c r="V65" s="11"/>
      <c r="W65" s="11"/>
      <c r="X65" s="11"/>
    </row>
    <row r="66" spans="1:24" x14ac:dyDescent="0.45">
      <c r="A66" s="11"/>
      <c r="B66" s="11"/>
      <c r="C66" s="11"/>
      <c r="D66" s="11"/>
      <c r="E66" s="11"/>
      <c r="F66" s="11"/>
      <c r="G66" s="11"/>
      <c r="H66" s="11"/>
      <c r="I66" s="11"/>
      <c r="J66" s="11"/>
      <c r="K66" s="11"/>
      <c r="L66" s="11"/>
      <c r="M66" s="11"/>
      <c r="N66" s="11"/>
      <c r="O66" s="11"/>
      <c r="P66" s="11"/>
      <c r="Q66" s="11"/>
      <c r="R66" s="11"/>
      <c r="S66" s="11"/>
      <c r="T66" s="11"/>
      <c r="U66" s="11"/>
      <c r="V66" s="11"/>
      <c r="W66" s="11"/>
      <c r="X66" s="11"/>
    </row>
    <row r="67" spans="1:24" x14ac:dyDescent="0.45">
      <c r="A67" s="11"/>
      <c r="B67" s="11"/>
      <c r="C67" s="11"/>
      <c r="D67" s="11"/>
      <c r="E67" s="11"/>
      <c r="F67" s="11"/>
      <c r="G67" s="11"/>
      <c r="H67" s="11"/>
      <c r="I67" s="11"/>
      <c r="J67" s="11"/>
      <c r="K67" s="11"/>
      <c r="L67" s="11"/>
      <c r="M67" s="11"/>
      <c r="N67" s="11"/>
      <c r="O67" s="11"/>
      <c r="P67" s="11"/>
      <c r="Q67" s="11"/>
      <c r="R67" s="11"/>
      <c r="S67" s="11"/>
      <c r="T67" s="11"/>
      <c r="U67" s="11"/>
      <c r="V67" s="11"/>
      <c r="W67" s="11"/>
      <c r="X67" s="11"/>
    </row>
    <row r="68" spans="1:24" x14ac:dyDescent="0.45">
      <c r="A68" s="11"/>
      <c r="B68" s="11"/>
      <c r="C68" s="11"/>
      <c r="D68" s="11"/>
      <c r="E68" s="11"/>
      <c r="F68" s="11"/>
      <c r="G68" s="11"/>
      <c r="H68" s="11"/>
      <c r="I68" s="11"/>
      <c r="J68" s="11"/>
      <c r="K68" s="11"/>
      <c r="L68" s="11"/>
      <c r="M68" s="11"/>
      <c r="N68" s="11"/>
      <c r="O68" s="11"/>
      <c r="P68" s="11"/>
      <c r="Q68" s="11"/>
      <c r="R68" s="11"/>
      <c r="S68" s="11"/>
      <c r="T68" s="11"/>
      <c r="U68" s="11"/>
      <c r="V68" s="11"/>
      <c r="W68" s="11"/>
      <c r="X68" s="11"/>
    </row>
    <row r="69" spans="1:24" x14ac:dyDescent="0.45">
      <c r="A69" s="11"/>
      <c r="B69" s="11"/>
      <c r="C69" s="11"/>
      <c r="D69" s="11"/>
      <c r="E69" s="11"/>
      <c r="F69" s="11"/>
      <c r="G69" s="11"/>
      <c r="H69" s="11"/>
      <c r="I69" s="11"/>
      <c r="J69" s="11"/>
      <c r="K69" s="11"/>
      <c r="L69" s="11"/>
      <c r="M69" s="11"/>
      <c r="N69" s="11"/>
      <c r="O69" s="11"/>
      <c r="P69" s="11"/>
      <c r="Q69" s="11"/>
      <c r="R69" s="11"/>
      <c r="S69" s="11"/>
      <c r="T69" s="11"/>
      <c r="U69" s="11"/>
      <c r="V69" s="11"/>
      <c r="W69" s="11"/>
      <c r="X69" s="11"/>
    </row>
    <row r="70" spans="1:24" x14ac:dyDescent="0.45">
      <c r="A70" s="11"/>
      <c r="B70" s="11"/>
      <c r="C70" s="11"/>
      <c r="D70" s="11"/>
      <c r="E70" s="11"/>
      <c r="F70" s="11"/>
      <c r="G70" s="11"/>
      <c r="H70" s="11"/>
      <c r="I70" s="11"/>
      <c r="J70" s="11"/>
      <c r="K70" s="11"/>
      <c r="L70" s="11"/>
      <c r="M70" s="11"/>
      <c r="N70" s="11"/>
      <c r="O70" s="11"/>
      <c r="P70" s="11"/>
      <c r="Q70" s="11"/>
      <c r="R70" s="11"/>
      <c r="S70" s="11"/>
      <c r="T70" s="11"/>
      <c r="U70" s="11"/>
      <c r="V70" s="11"/>
      <c r="W70" s="11"/>
      <c r="X70" s="11"/>
    </row>
    <row r="71" spans="1:24" x14ac:dyDescent="0.45">
      <c r="A71" s="11"/>
      <c r="B71" s="11"/>
      <c r="C71" s="11"/>
      <c r="D71" s="11"/>
      <c r="E71" s="11"/>
      <c r="F71" s="11"/>
      <c r="G71" s="11"/>
      <c r="H71" s="11"/>
      <c r="I71" s="11"/>
      <c r="J71" s="11"/>
      <c r="K71" s="11"/>
      <c r="L71" s="11"/>
      <c r="M71" s="11"/>
      <c r="N71" s="11"/>
      <c r="O71" s="11"/>
      <c r="P71" s="11"/>
      <c r="Q71" s="11"/>
      <c r="R71" s="11"/>
      <c r="S71" s="11"/>
      <c r="T71" s="11"/>
      <c r="U71" s="11"/>
      <c r="V71" s="11"/>
      <c r="W71" s="11"/>
      <c r="X71" s="11"/>
    </row>
    <row r="72" spans="1:24" x14ac:dyDescent="0.45">
      <c r="A72" s="11"/>
      <c r="B72" s="11"/>
      <c r="C72" s="11"/>
      <c r="D72" s="11"/>
      <c r="E72" s="11"/>
      <c r="F72" s="11"/>
      <c r="G72" s="11"/>
      <c r="H72" s="11"/>
      <c r="I72" s="11"/>
      <c r="J72" s="11"/>
      <c r="K72" s="11"/>
      <c r="L72" s="11"/>
      <c r="M72" s="11"/>
      <c r="N72" s="11"/>
      <c r="O72" s="11"/>
      <c r="P72" s="11"/>
      <c r="Q72" s="11"/>
      <c r="R72" s="11"/>
      <c r="S72" s="11"/>
      <c r="T72" s="11"/>
      <c r="U72" s="11"/>
      <c r="V72" s="11"/>
      <c r="W72" s="11"/>
      <c r="X72" s="11"/>
    </row>
    <row r="73" spans="1:24" x14ac:dyDescent="0.45">
      <c r="A73" s="11"/>
      <c r="B73" s="11"/>
      <c r="C73" s="11"/>
      <c r="D73" s="11"/>
      <c r="E73" s="11"/>
      <c r="F73" s="11"/>
      <c r="G73" s="11"/>
      <c r="H73" s="11"/>
      <c r="I73" s="11"/>
      <c r="J73" s="11"/>
      <c r="K73" s="11"/>
      <c r="L73" s="11"/>
      <c r="M73" s="11"/>
      <c r="N73" s="11"/>
      <c r="O73" s="11"/>
      <c r="P73" s="11"/>
      <c r="Q73" s="11"/>
      <c r="R73" s="11"/>
      <c r="S73" s="11"/>
      <c r="T73" s="11"/>
      <c r="U73" s="11"/>
      <c r="V73" s="11"/>
      <c r="W73" s="11"/>
      <c r="X73" s="11"/>
    </row>
    <row r="74" spans="1:24" x14ac:dyDescent="0.45">
      <c r="A74" s="11"/>
      <c r="B74" s="11"/>
      <c r="C74" s="11"/>
      <c r="D74" s="11"/>
      <c r="E74" s="11"/>
      <c r="F74" s="11"/>
      <c r="G74" s="11"/>
      <c r="H74" s="11"/>
      <c r="I74" s="11"/>
      <c r="J74" s="11"/>
      <c r="K74" s="11"/>
      <c r="L74" s="11"/>
      <c r="M74" s="11"/>
      <c r="N74" s="11"/>
      <c r="O74" s="11"/>
      <c r="P74" s="11"/>
      <c r="Q74" s="11"/>
      <c r="R74" s="11"/>
      <c r="S74" s="11"/>
      <c r="T74" s="11"/>
      <c r="U74" s="11"/>
      <c r="V74" s="11"/>
      <c r="W74" s="11"/>
      <c r="X74" s="11"/>
    </row>
    <row r="75" spans="1:24" x14ac:dyDescent="0.45">
      <c r="A75" s="11"/>
      <c r="B75" s="11"/>
      <c r="C75" s="11"/>
      <c r="D75" s="11"/>
      <c r="E75" s="11"/>
      <c r="F75" s="11"/>
      <c r="G75" s="11"/>
      <c r="H75" s="11"/>
      <c r="I75" s="11"/>
      <c r="J75" s="11"/>
      <c r="K75" s="11"/>
      <c r="L75" s="11"/>
      <c r="M75" s="11"/>
      <c r="N75" s="11"/>
      <c r="O75" s="11"/>
      <c r="P75" s="11"/>
      <c r="Q75" s="11"/>
      <c r="R75" s="11"/>
      <c r="S75" s="11"/>
      <c r="T75" s="11"/>
      <c r="U75" s="11"/>
      <c r="V75" s="11"/>
      <c r="W75" s="11"/>
      <c r="X75" s="11"/>
    </row>
    <row r="76" spans="1:24" x14ac:dyDescent="0.45">
      <c r="A76" s="11"/>
      <c r="B76" s="11"/>
      <c r="C76" s="11"/>
      <c r="D76" s="11"/>
      <c r="E76" s="11"/>
      <c r="F76" s="11"/>
      <c r="G76" s="11"/>
      <c r="H76" s="11"/>
      <c r="I76" s="11"/>
      <c r="J76" s="11"/>
      <c r="K76" s="11"/>
      <c r="L76" s="11"/>
      <c r="M76" s="11"/>
      <c r="N76" s="11"/>
      <c r="O76" s="11"/>
      <c r="P76" s="11"/>
      <c r="Q76" s="11"/>
      <c r="R76" s="11"/>
      <c r="S76" s="11"/>
      <c r="T76" s="11"/>
      <c r="U76" s="11"/>
      <c r="V76" s="11"/>
      <c r="W76" s="11"/>
      <c r="X76" s="11"/>
    </row>
    <row r="77" spans="1:24" x14ac:dyDescent="0.45">
      <c r="A77" s="11"/>
      <c r="B77" s="11"/>
      <c r="C77" s="11"/>
      <c r="D77" s="11"/>
      <c r="E77" s="11"/>
      <c r="F77" s="11"/>
      <c r="G77" s="11"/>
      <c r="H77" s="11"/>
      <c r="I77" s="11"/>
      <c r="J77" s="11"/>
      <c r="K77" s="11"/>
      <c r="L77" s="11"/>
      <c r="M77" s="11"/>
      <c r="N77" s="11"/>
      <c r="O77" s="11"/>
      <c r="P77" s="11"/>
      <c r="Q77" s="11"/>
      <c r="R77" s="11"/>
      <c r="S77" s="11"/>
      <c r="T77" s="11"/>
      <c r="U77" s="11"/>
      <c r="V77" s="11"/>
      <c r="W77" s="11"/>
      <c r="X77" s="11"/>
    </row>
    <row r="78" spans="1:24" x14ac:dyDescent="0.45">
      <c r="A78" s="11"/>
      <c r="B78" s="11"/>
      <c r="C78" s="11"/>
      <c r="D78" s="11"/>
      <c r="E78" s="11"/>
      <c r="F78" s="11"/>
      <c r="G78" s="11"/>
      <c r="H78" s="11"/>
      <c r="I78" s="11"/>
      <c r="J78" s="11"/>
      <c r="K78" s="11"/>
      <c r="L78" s="11"/>
      <c r="M78" s="11"/>
      <c r="N78" s="11"/>
      <c r="O78" s="11"/>
      <c r="P78" s="11"/>
      <c r="Q78" s="11"/>
      <c r="R78" s="11"/>
      <c r="S78" s="11"/>
      <c r="T78" s="11"/>
      <c r="U78" s="11"/>
      <c r="V78" s="11"/>
      <c r="W78" s="11"/>
      <c r="X78" s="11"/>
    </row>
  </sheetData>
  <mergeCells count="6">
    <mergeCell ref="A23:P23"/>
    <mergeCell ref="A2:P2"/>
    <mergeCell ref="A3:P3"/>
    <mergeCell ref="A20:P20"/>
    <mergeCell ref="A21:P21"/>
    <mergeCell ref="A22:P2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C8A81-79D4-4625-86A8-6010B6907D7E}">
  <sheetPr>
    <tabColor rgb="FF00B0F0"/>
  </sheetPr>
  <dimension ref="B2:I12"/>
  <sheetViews>
    <sheetView showGridLines="0" workbookViewId="0">
      <selection activeCell="I2" sqref="I2"/>
    </sheetView>
  </sheetViews>
  <sheetFormatPr defaultRowHeight="18.5" x14ac:dyDescent="0.45"/>
  <cols>
    <col min="3" max="3" width="11.92578125" bestFit="1" customWidth="1"/>
    <col min="4" max="4" width="15.78515625" bestFit="1" customWidth="1"/>
    <col min="5" max="5" width="12.0703125" bestFit="1" customWidth="1"/>
    <col min="6" max="7" width="13.78515625" bestFit="1" customWidth="1"/>
    <col min="8" max="8" width="14.0703125" bestFit="1" customWidth="1"/>
  </cols>
  <sheetData>
    <row r="2" spans="2:9" x14ac:dyDescent="0.45">
      <c r="B2" s="14" t="b">
        <v>1</v>
      </c>
      <c r="C2" t="s">
        <v>173</v>
      </c>
      <c r="I2" s="26" t="str" cm="1">
        <f t="array" ref="I2">IF(SUM(B2:B3+0)=2,"Congratulations! Your next location is the Navigli market streets","")</f>
        <v>Congratulations! Your next location is the Navigli market streets</v>
      </c>
    </row>
    <row r="3" spans="2:9" x14ac:dyDescent="0.45">
      <c r="B3" s="14" t="b">
        <v>1</v>
      </c>
      <c r="C3" t="s">
        <v>177</v>
      </c>
    </row>
    <row r="5" spans="2:9" x14ac:dyDescent="0.45">
      <c r="D5" s="21" t="s">
        <v>175</v>
      </c>
      <c r="E5" t="s">
        <v>174</v>
      </c>
      <c r="F5" t="s">
        <v>172</v>
      </c>
    </row>
    <row r="6" spans="2:9" x14ac:dyDescent="0.45">
      <c r="D6" s="22" t="s">
        <v>150</v>
      </c>
      <c r="E6" s="38">
        <v>3633.98</v>
      </c>
      <c r="F6" s="23">
        <v>0.55488743388343942</v>
      </c>
    </row>
    <row r="7" spans="2:9" x14ac:dyDescent="0.45">
      <c r="D7" s="22" t="s">
        <v>152</v>
      </c>
      <c r="E7" s="38">
        <v>2915.06</v>
      </c>
      <c r="F7" s="23">
        <v>0.44511256611656058</v>
      </c>
    </row>
    <row r="8" spans="2:9" x14ac:dyDescent="0.45">
      <c r="D8" s="22" t="s">
        <v>171</v>
      </c>
      <c r="E8" s="38">
        <v>6549.04</v>
      </c>
      <c r="F8" s="23">
        <v>1</v>
      </c>
    </row>
    <row r="12" spans="2:9" x14ac:dyDescent="0.45">
      <c r="H12" t="str" cm="1">
        <f t="array" ref="H12">_xlfn.LET(
_xlpm.SelectedItem,CUBERANKEDMEMBER("ThisWorkbookDataModel",Slicer_Member,1),
_xlfn.SWITCH(
_xlpm.SelectedItem,
"All","Total revenue for ALL customers",
"Yes","Total revenue for members",
"No","Total revenue for non-members"
))</f>
        <v>Total revenue for non-members</v>
      </c>
    </row>
  </sheetData>
  <conditionalFormatting sqref="C2:C3">
    <cfRule type="expression" dxfId="6" priority="1">
      <formula>$B2</formula>
    </cfRule>
    <cfRule type="expression" dxfId="5" priority="2">
      <formula>A2</formula>
    </cfRule>
  </conditionalFormatting>
  <hyperlinks>
    <hyperlink ref="I2" location="'3. SCAN'!A1" display="=IF(sum(B2:B3+0)=2,&quot;Congratulations! Your next location is the Navigli market streets&quot;,&quot;&quot;)" xr:uid="{B331F4FA-359A-40A2-813D-C9678B8A0E73}"/>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8873F-25EE-4237-ADC4-034EB7AC8F55}">
  <sheetPr>
    <tabColor theme="9" tint="0.59999389629810485"/>
  </sheetPr>
  <dimension ref="A1:X78"/>
  <sheetViews>
    <sheetView showGridLines="0" zoomScale="110" zoomScaleNormal="110" workbookViewId="0"/>
  </sheetViews>
  <sheetFormatPr defaultRowHeight="18.5" x14ac:dyDescent="0.45"/>
  <sheetData>
    <row r="1" spans="1:24" x14ac:dyDescent="0.45">
      <c r="A1" s="11"/>
      <c r="B1" s="11"/>
      <c r="C1" s="11"/>
      <c r="D1" s="11"/>
      <c r="E1" s="11"/>
      <c r="F1" s="11"/>
      <c r="G1" s="11"/>
      <c r="H1" s="11"/>
      <c r="I1" s="11"/>
      <c r="J1" s="11"/>
      <c r="K1" s="11"/>
      <c r="L1" s="11"/>
      <c r="M1" s="11"/>
      <c r="N1" s="11"/>
      <c r="O1" s="11"/>
      <c r="P1" s="11"/>
      <c r="Q1" s="11"/>
      <c r="R1" s="11"/>
      <c r="S1" s="11"/>
      <c r="T1" s="11"/>
      <c r="U1" s="11"/>
      <c r="V1" s="11"/>
      <c r="W1" s="11"/>
      <c r="X1" s="11"/>
    </row>
    <row r="2" spans="1:24" ht="21" x14ac:dyDescent="0.45">
      <c r="A2" s="33" t="str">
        <f>"Challenge "&amp;ROMAN(3)</f>
        <v>Challenge III</v>
      </c>
      <c r="B2" s="33"/>
      <c r="C2" s="33"/>
      <c r="D2" s="33"/>
      <c r="E2" s="33"/>
      <c r="F2" s="33"/>
      <c r="G2" s="33"/>
      <c r="H2" s="33"/>
      <c r="I2" s="33"/>
      <c r="J2" s="33"/>
      <c r="K2" s="33"/>
      <c r="L2" s="33"/>
      <c r="M2" s="33"/>
      <c r="N2" s="33"/>
      <c r="O2" s="33"/>
      <c r="P2" s="33"/>
      <c r="Q2" s="11"/>
      <c r="R2" s="11"/>
      <c r="S2" s="11"/>
      <c r="T2" s="11"/>
      <c r="U2" s="11"/>
      <c r="V2" s="11"/>
      <c r="W2" s="11"/>
      <c r="X2" s="11"/>
    </row>
    <row r="3" spans="1:24" ht="31" x14ac:dyDescent="0.45">
      <c r="A3" s="34" t="s">
        <v>106</v>
      </c>
      <c r="B3" s="34"/>
      <c r="C3" s="34"/>
      <c r="D3" s="34"/>
      <c r="E3" s="34"/>
      <c r="F3" s="34"/>
      <c r="G3" s="34"/>
      <c r="H3" s="34"/>
      <c r="I3" s="34"/>
      <c r="J3" s="34"/>
      <c r="K3" s="34"/>
      <c r="L3" s="34"/>
      <c r="M3" s="34"/>
      <c r="N3" s="34"/>
      <c r="O3" s="34"/>
      <c r="P3" s="34"/>
      <c r="Q3" s="11"/>
      <c r="R3" s="11"/>
      <c r="S3" s="11"/>
      <c r="T3" s="11"/>
      <c r="U3" s="11"/>
      <c r="V3" s="11"/>
      <c r="W3" s="11"/>
      <c r="X3" s="11"/>
    </row>
    <row r="4" spans="1:24" x14ac:dyDescent="0.45">
      <c r="A4" s="11"/>
      <c r="B4" s="11"/>
      <c r="C4" s="11"/>
      <c r="D4" s="11"/>
      <c r="E4" s="11"/>
      <c r="F4" s="11"/>
      <c r="G4" s="11"/>
      <c r="H4" s="11"/>
      <c r="I4" s="11"/>
      <c r="J4" s="11"/>
      <c r="K4" s="11"/>
      <c r="L4" s="11"/>
      <c r="M4" s="11"/>
      <c r="N4" s="11"/>
      <c r="O4" s="11"/>
      <c r="P4" s="11"/>
      <c r="Q4" s="11"/>
      <c r="R4" s="11"/>
      <c r="S4" s="11"/>
      <c r="T4" s="11"/>
      <c r="U4" s="11"/>
      <c r="V4" s="11"/>
      <c r="W4" s="11"/>
      <c r="X4" s="11"/>
    </row>
    <row r="5" spans="1:24" x14ac:dyDescent="0.45">
      <c r="A5" s="11"/>
      <c r="B5" s="11"/>
      <c r="C5" s="11"/>
      <c r="D5" s="11"/>
      <c r="E5" s="11"/>
      <c r="F5" s="11"/>
      <c r="G5" s="11"/>
      <c r="H5" s="11"/>
      <c r="I5" s="11"/>
      <c r="J5" s="11"/>
      <c r="K5" s="11"/>
      <c r="L5" s="11"/>
      <c r="M5" s="11"/>
      <c r="N5" s="11"/>
      <c r="O5" s="11"/>
      <c r="P5" s="11"/>
      <c r="Q5" s="11"/>
      <c r="R5" s="11"/>
      <c r="S5" s="11"/>
      <c r="T5" s="11"/>
      <c r="U5" s="11"/>
      <c r="V5" s="11"/>
      <c r="W5" s="11"/>
      <c r="X5" s="11"/>
    </row>
    <row r="6" spans="1:24" x14ac:dyDescent="0.45">
      <c r="A6" s="11"/>
      <c r="B6" s="11"/>
      <c r="C6" s="11"/>
      <c r="D6" s="11"/>
      <c r="E6" s="11"/>
      <c r="F6" s="11"/>
      <c r="G6" s="11"/>
      <c r="H6" s="11"/>
      <c r="I6" s="11"/>
      <c r="J6" s="11"/>
      <c r="K6" s="11"/>
      <c r="L6" s="11"/>
      <c r="M6" s="11"/>
      <c r="N6" s="11"/>
      <c r="O6" s="11"/>
      <c r="P6" s="11"/>
      <c r="Q6" s="11"/>
      <c r="R6" s="11"/>
      <c r="S6" s="11"/>
      <c r="T6" s="11"/>
      <c r="U6" s="11"/>
      <c r="V6" s="11"/>
      <c r="W6" s="11"/>
      <c r="X6" s="11"/>
    </row>
    <row r="7" spans="1:24" x14ac:dyDescent="0.45">
      <c r="A7" s="11"/>
      <c r="B7" s="11"/>
      <c r="C7" s="11"/>
      <c r="D7" s="11"/>
      <c r="E7" s="11"/>
      <c r="F7" s="11"/>
      <c r="G7" s="11"/>
      <c r="H7" s="11"/>
      <c r="I7" s="11"/>
      <c r="J7" s="11"/>
      <c r="K7" s="11"/>
      <c r="L7" s="11"/>
      <c r="M7" s="11"/>
      <c r="N7" s="11"/>
      <c r="O7" s="11"/>
      <c r="P7" s="11"/>
      <c r="Q7" s="11"/>
      <c r="R7" s="11"/>
      <c r="S7" s="11"/>
      <c r="T7" s="11"/>
      <c r="U7" s="11"/>
      <c r="V7" s="11"/>
      <c r="W7" s="11"/>
      <c r="X7" s="11"/>
    </row>
    <row r="8" spans="1:24" x14ac:dyDescent="0.45">
      <c r="A8" s="11"/>
      <c r="B8" s="11"/>
      <c r="C8" s="11"/>
      <c r="D8" s="11"/>
      <c r="E8" s="11"/>
      <c r="F8" s="11"/>
      <c r="G8" s="11"/>
      <c r="H8" s="11"/>
      <c r="I8" s="11"/>
      <c r="J8" s="11"/>
      <c r="K8" s="11"/>
      <c r="L8" s="11"/>
      <c r="M8" s="11"/>
      <c r="N8" s="11"/>
      <c r="O8" s="11"/>
      <c r="P8" s="11"/>
      <c r="Q8" s="11"/>
      <c r="R8" s="11"/>
      <c r="S8" s="11"/>
      <c r="T8" s="11"/>
      <c r="U8" s="11"/>
      <c r="V8" s="11"/>
      <c r="W8" s="11"/>
      <c r="X8" s="11"/>
    </row>
    <row r="9" spans="1:24" x14ac:dyDescent="0.45">
      <c r="A9" s="11"/>
      <c r="B9" s="11"/>
      <c r="C9" s="11"/>
      <c r="D9" s="11"/>
      <c r="E9" s="11"/>
      <c r="F9" s="11"/>
      <c r="G9" s="11"/>
      <c r="H9" s="11"/>
      <c r="I9" s="11"/>
      <c r="J9" s="11"/>
      <c r="K9" s="11"/>
      <c r="L9" s="11"/>
      <c r="M9" s="11"/>
      <c r="N9" s="11"/>
      <c r="O9" s="11"/>
      <c r="P9" s="11"/>
      <c r="Q9" s="11"/>
      <c r="R9" s="11"/>
      <c r="S9" s="11"/>
      <c r="T9" s="11"/>
      <c r="U9" s="11"/>
      <c r="V9" s="11"/>
      <c r="W9" s="11"/>
      <c r="X9" s="11"/>
    </row>
    <row r="10" spans="1:24" x14ac:dyDescent="0.45">
      <c r="A10" s="11"/>
      <c r="B10" s="11"/>
      <c r="C10" s="11"/>
      <c r="D10" s="11"/>
      <c r="E10" s="11"/>
      <c r="F10" s="11"/>
      <c r="G10" s="11"/>
      <c r="H10" s="11"/>
      <c r="I10" s="11"/>
      <c r="J10" s="11"/>
      <c r="K10" s="11"/>
      <c r="L10" s="11"/>
      <c r="M10" s="11"/>
      <c r="N10" s="11"/>
      <c r="O10" s="11"/>
      <c r="P10" s="11"/>
      <c r="Q10" s="11"/>
      <c r="R10" s="11"/>
      <c r="S10" s="11"/>
      <c r="T10" s="11"/>
      <c r="U10" s="11"/>
      <c r="V10" s="11"/>
      <c r="W10" s="11"/>
      <c r="X10" s="11"/>
    </row>
    <row r="11" spans="1:24" x14ac:dyDescent="0.45">
      <c r="A11" s="11"/>
      <c r="B11" s="11"/>
      <c r="C11" s="11"/>
      <c r="D11" s="11"/>
      <c r="E11" s="11"/>
      <c r="F11" s="11"/>
      <c r="G11" s="11"/>
      <c r="H11" s="11"/>
      <c r="I11" s="11"/>
      <c r="J11" s="11"/>
      <c r="K11" s="11"/>
      <c r="L11" s="11"/>
      <c r="M11" s="11"/>
      <c r="N11" s="11"/>
      <c r="O11" s="11"/>
      <c r="P11" s="11"/>
      <c r="Q11" s="11"/>
      <c r="R11" s="11"/>
      <c r="S11" s="11"/>
      <c r="T11" s="11"/>
      <c r="U11" s="11"/>
      <c r="V11" s="11"/>
      <c r="W11" s="11"/>
      <c r="X11" s="11"/>
    </row>
    <row r="12" spans="1:24" x14ac:dyDescent="0.45">
      <c r="A12" s="11"/>
      <c r="B12" s="11"/>
      <c r="C12" s="11"/>
      <c r="D12" s="11"/>
      <c r="E12" s="11"/>
      <c r="F12" s="11"/>
      <c r="G12" s="11"/>
      <c r="H12" s="11"/>
      <c r="I12" s="11"/>
      <c r="J12" s="11"/>
      <c r="K12" s="11"/>
      <c r="L12" s="11"/>
      <c r="M12" s="11"/>
      <c r="N12" s="11"/>
      <c r="O12" s="11"/>
      <c r="P12" s="11"/>
      <c r="Q12" s="11"/>
      <c r="R12" s="11"/>
      <c r="S12" s="11"/>
      <c r="T12" s="11"/>
      <c r="U12" s="11"/>
      <c r="V12" s="11"/>
      <c r="W12" s="11"/>
      <c r="X12" s="11"/>
    </row>
    <row r="13" spans="1:24" x14ac:dyDescent="0.45">
      <c r="A13" s="11"/>
      <c r="B13" s="11"/>
      <c r="C13" s="11"/>
      <c r="D13" s="11"/>
      <c r="E13" s="11"/>
      <c r="F13" s="11"/>
      <c r="G13" s="11"/>
      <c r="H13" s="11"/>
      <c r="I13" s="11"/>
      <c r="J13" s="11"/>
      <c r="K13" s="11"/>
      <c r="L13" s="11"/>
      <c r="M13" s="11"/>
      <c r="N13" s="11"/>
      <c r="O13" s="11"/>
      <c r="P13" s="11"/>
      <c r="Q13" s="11"/>
      <c r="R13" s="11"/>
      <c r="S13" s="11"/>
      <c r="T13" s="11"/>
      <c r="U13" s="11"/>
      <c r="V13" s="11"/>
      <c r="W13" s="11"/>
      <c r="X13" s="11"/>
    </row>
    <row r="14" spans="1:24" x14ac:dyDescent="0.45">
      <c r="A14" s="11"/>
      <c r="B14" s="11"/>
      <c r="C14" s="11"/>
      <c r="D14" s="11"/>
      <c r="E14" s="11"/>
      <c r="F14" s="11"/>
      <c r="G14" s="11"/>
      <c r="H14" s="11"/>
      <c r="I14" s="11"/>
      <c r="J14" s="11"/>
      <c r="K14" s="11"/>
      <c r="L14" s="11"/>
      <c r="M14" s="11"/>
      <c r="N14" s="11"/>
      <c r="O14" s="11"/>
      <c r="P14" s="11"/>
      <c r="Q14" s="11"/>
      <c r="R14" s="11"/>
      <c r="S14" s="11"/>
      <c r="T14" s="11"/>
      <c r="U14" s="11"/>
      <c r="V14" s="11"/>
      <c r="W14" s="11"/>
      <c r="X14" s="11"/>
    </row>
    <row r="15" spans="1:24" x14ac:dyDescent="0.45">
      <c r="A15" s="11"/>
      <c r="B15" s="11"/>
      <c r="C15" s="11"/>
      <c r="D15" s="11"/>
      <c r="E15" s="11"/>
      <c r="F15" s="11"/>
      <c r="G15" s="11"/>
      <c r="H15" s="11"/>
      <c r="I15" s="11"/>
      <c r="J15" s="11"/>
      <c r="K15" s="11"/>
      <c r="L15" s="11"/>
      <c r="M15" s="11"/>
      <c r="N15" s="11"/>
      <c r="O15" s="11"/>
      <c r="P15" s="11"/>
      <c r="Q15" s="11"/>
      <c r="R15" s="11"/>
      <c r="S15" s="11"/>
      <c r="T15" s="11"/>
      <c r="U15" s="11"/>
      <c r="V15" s="11"/>
      <c r="W15" s="11"/>
      <c r="X15" s="11"/>
    </row>
    <row r="16" spans="1:24" x14ac:dyDescent="0.45">
      <c r="A16" s="11"/>
      <c r="B16" s="11"/>
      <c r="C16" s="11"/>
      <c r="D16" s="11"/>
      <c r="E16" s="11"/>
      <c r="F16" s="11"/>
      <c r="G16" s="11"/>
      <c r="H16" s="11"/>
      <c r="I16" s="11"/>
      <c r="J16" s="11"/>
      <c r="K16" s="11"/>
      <c r="L16" s="11"/>
      <c r="M16" s="11"/>
      <c r="N16" s="11"/>
      <c r="O16" s="11"/>
      <c r="P16" s="11"/>
      <c r="Q16" s="11"/>
      <c r="R16" s="11"/>
      <c r="S16" s="11"/>
      <c r="T16" s="11"/>
      <c r="U16" s="11"/>
      <c r="V16" s="11"/>
      <c r="W16" s="11"/>
      <c r="X16" s="11"/>
    </row>
    <row r="17" spans="1:24" x14ac:dyDescent="0.45">
      <c r="A17" s="11"/>
      <c r="B17" s="11"/>
      <c r="C17" s="11"/>
      <c r="D17" s="11"/>
      <c r="E17" s="11"/>
      <c r="F17" s="11"/>
      <c r="G17" s="11"/>
      <c r="H17" s="11"/>
      <c r="I17" s="11"/>
      <c r="J17" s="11"/>
      <c r="K17" s="11"/>
      <c r="L17" s="11"/>
      <c r="M17" s="11"/>
      <c r="N17" s="11"/>
      <c r="O17" s="11"/>
      <c r="P17" s="11"/>
      <c r="Q17" s="11"/>
      <c r="R17" s="11"/>
      <c r="S17" s="11"/>
      <c r="T17" s="11"/>
      <c r="U17" s="11"/>
      <c r="V17" s="11"/>
      <c r="W17" s="11"/>
      <c r="X17" s="11"/>
    </row>
    <row r="18" spans="1:24" x14ac:dyDescent="0.45">
      <c r="A18" s="11"/>
      <c r="B18" s="11"/>
      <c r="C18" s="11"/>
      <c r="D18" s="11"/>
      <c r="E18" s="11"/>
      <c r="F18" s="11"/>
      <c r="G18" s="11"/>
      <c r="H18" s="11"/>
      <c r="I18" s="11"/>
      <c r="J18" s="11"/>
      <c r="K18" s="11"/>
      <c r="L18" s="11"/>
      <c r="M18" s="11"/>
      <c r="N18" s="11"/>
      <c r="O18" s="11"/>
      <c r="P18" s="11"/>
      <c r="Q18" s="11"/>
      <c r="R18" s="11"/>
      <c r="S18" s="11"/>
      <c r="T18" s="11"/>
      <c r="U18" s="11"/>
      <c r="V18" s="11"/>
      <c r="W18" s="11"/>
      <c r="X18" s="11"/>
    </row>
    <row r="19" spans="1:24" x14ac:dyDescent="0.45">
      <c r="A19" s="11"/>
      <c r="B19" s="11"/>
      <c r="C19" s="11"/>
      <c r="D19" s="11"/>
      <c r="E19" s="11"/>
      <c r="F19" s="11"/>
      <c r="G19" s="11"/>
      <c r="H19" s="11"/>
      <c r="I19" s="11"/>
      <c r="J19" s="11"/>
      <c r="K19" s="11"/>
      <c r="L19" s="11"/>
      <c r="M19" s="11"/>
      <c r="N19" s="11"/>
      <c r="O19" s="11"/>
      <c r="P19" s="11"/>
      <c r="Q19" s="11"/>
      <c r="R19" s="11"/>
      <c r="S19" s="11"/>
      <c r="T19" s="11"/>
      <c r="U19" s="11"/>
      <c r="V19" s="11"/>
      <c r="W19" s="11"/>
      <c r="X19" s="11"/>
    </row>
    <row r="20" spans="1:24" x14ac:dyDescent="0.45">
      <c r="A20" s="36" t="e" cm="1" vm="3">
        <f t="array" aca="1" ref="A20" ca="1">_FV(Sheet10!B2,"Image")</f>
        <v>#VALUE!</v>
      </c>
      <c r="B20" s="36"/>
      <c r="C20" s="36"/>
      <c r="D20" s="36"/>
      <c r="E20" s="36"/>
      <c r="F20" s="36"/>
      <c r="G20" s="36"/>
      <c r="H20" s="36"/>
      <c r="I20" s="36"/>
      <c r="J20" s="36"/>
      <c r="K20" s="36"/>
      <c r="L20" s="36"/>
      <c r="M20" s="36"/>
      <c r="N20" s="36"/>
      <c r="O20" s="36"/>
      <c r="P20" s="36"/>
      <c r="Q20" s="11"/>
      <c r="R20" s="11"/>
      <c r="S20" s="11"/>
      <c r="T20" s="11"/>
      <c r="U20" s="11"/>
      <c r="V20" s="11"/>
      <c r="W20" s="11"/>
      <c r="X20" s="11"/>
    </row>
    <row r="21" spans="1:24" x14ac:dyDescent="0.45">
      <c r="A21" s="35" t="s">
        <v>107</v>
      </c>
      <c r="B21" s="35"/>
      <c r="C21" s="35"/>
      <c r="D21" s="35"/>
      <c r="E21" s="35"/>
      <c r="F21" s="35"/>
      <c r="G21" s="35"/>
      <c r="H21" s="35"/>
      <c r="I21" s="35"/>
      <c r="J21" s="35"/>
      <c r="K21" s="35"/>
      <c r="L21" s="35"/>
      <c r="M21" s="35"/>
      <c r="N21" s="35"/>
      <c r="O21" s="35"/>
      <c r="P21" s="35"/>
      <c r="Q21" s="11"/>
      <c r="R21" s="11"/>
      <c r="S21" s="11"/>
      <c r="T21" s="11"/>
      <c r="U21" s="11"/>
      <c r="V21" s="11"/>
      <c r="W21" s="11"/>
      <c r="X21" s="11"/>
    </row>
    <row r="22" spans="1:24" x14ac:dyDescent="0.45">
      <c r="A22" s="36" t="e" cm="1" vm="4">
        <f t="array" aca="1" ref="A22" ca="1">_FV(Sheet10!B3,"Image")</f>
        <v>#VALUE!</v>
      </c>
      <c r="B22" s="36"/>
      <c r="C22" s="36"/>
      <c r="D22" s="36"/>
      <c r="E22" s="36"/>
      <c r="F22" s="36"/>
      <c r="G22" s="36"/>
      <c r="H22" s="36"/>
      <c r="I22" s="36"/>
      <c r="J22" s="36"/>
      <c r="K22" s="36"/>
      <c r="L22" s="36"/>
      <c r="M22" s="36"/>
      <c r="N22" s="36"/>
      <c r="O22" s="36"/>
      <c r="P22" s="36"/>
      <c r="Q22" s="11"/>
      <c r="R22" s="11"/>
      <c r="S22" s="11"/>
      <c r="T22" s="11"/>
      <c r="U22" s="11"/>
      <c r="V22" s="11"/>
      <c r="W22" s="11"/>
      <c r="X22" s="11"/>
    </row>
    <row r="23" spans="1:24" x14ac:dyDescent="0.45">
      <c r="A23" s="35" t="str">
        <f>_xlfn.TRANSLATE(A21,"en","it")</f>
        <v>"Un altro giorno, un'altra goccia... Ti schianterai come una cattiva formula una volta che gli zeri entreranno in azione!"</v>
      </c>
      <c r="B23" s="35"/>
      <c r="C23" s="35"/>
      <c r="D23" s="35"/>
      <c r="E23" s="35"/>
      <c r="F23" s="35"/>
      <c r="G23" s="35"/>
      <c r="H23" s="35"/>
      <c r="I23" s="35"/>
      <c r="J23" s="35"/>
      <c r="K23" s="35"/>
      <c r="L23" s="35"/>
      <c r="M23" s="35"/>
      <c r="N23" s="35"/>
      <c r="O23" s="35"/>
      <c r="P23" s="35"/>
      <c r="Q23" s="11"/>
      <c r="R23" s="11"/>
      <c r="S23" s="11"/>
      <c r="T23" s="11"/>
      <c r="U23" s="11"/>
      <c r="V23" s="11"/>
      <c r="W23" s="11"/>
      <c r="X23" s="11"/>
    </row>
    <row r="24" spans="1:24" x14ac:dyDescent="0.45">
      <c r="A24" s="11"/>
      <c r="B24" s="11"/>
      <c r="C24" s="11"/>
      <c r="D24" s="11"/>
      <c r="E24" s="11"/>
      <c r="F24" s="11"/>
      <c r="G24" s="11"/>
      <c r="H24" s="11"/>
      <c r="I24" s="11"/>
      <c r="J24" s="11"/>
      <c r="K24" s="11"/>
      <c r="L24" s="11"/>
      <c r="M24" s="11"/>
      <c r="N24" s="11"/>
      <c r="O24" s="11"/>
      <c r="P24" s="11"/>
      <c r="Q24" s="11"/>
      <c r="R24" s="11"/>
      <c r="S24" s="11"/>
      <c r="T24" s="11"/>
      <c r="U24" s="11"/>
      <c r="V24" s="11"/>
      <c r="W24" s="11"/>
      <c r="X24" s="11"/>
    </row>
    <row r="25" spans="1:24" x14ac:dyDescent="0.45">
      <c r="A25" s="11"/>
      <c r="B25" s="11"/>
      <c r="C25" s="11"/>
      <c r="D25" s="11"/>
      <c r="E25" s="11"/>
      <c r="F25" s="11"/>
      <c r="G25" s="11"/>
      <c r="H25" s="11"/>
      <c r="I25" s="11"/>
      <c r="J25" s="11"/>
      <c r="K25" s="11"/>
      <c r="L25" s="11"/>
      <c r="M25" s="11"/>
      <c r="N25" s="11"/>
      <c r="O25" s="11"/>
      <c r="P25" s="11"/>
      <c r="Q25" s="11"/>
      <c r="R25" s="11"/>
      <c r="S25" s="11"/>
      <c r="T25" s="11"/>
      <c r="U25" s="11"/>
      <c r="V25" s="11"/>
      <c r="W25" s="11"/>
      <c r="X25" s="11"/>
    </row>
    <row r="26" spans="1:24" x14ac:dyDescent="0.45">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x14ac:dyDescent="0.4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x14ac:dyDescent="0.45">
      <c r="A28" s="11"/>
      <c r="B28" s="11"/>
      <c r="C28" s="11"/>
      <c r="D28" s="11"/>
      <c r="E28" s="11"/>
      <c r="F28" s="11"/>
      <c r="G28" s="11"/>
      <c r="H28" s="11"/>
      <c r="I28" s="11"/>
      <c r="J28" s="11"/>
      <c r="K28" s="11"/>
      <c r="L28" s="11"/>
      <c r="M28" s="11"/>
      <c r="N28" s="11"/>
      <c r="O28" s="11"/>
      <c r="P28" s="11"/>
      <c r="Q28" s="11"/>
      <c r="R28" s="11"/>
      <c r="S28" s="11"/>
      <c r="T28" s="11"/>
      <c r="U28" s="11"/>
      <c r="V28" s="11"/>
      <c r="W28" s="11"/>
      <c r="X28" s="11"/>
    </row>
    <row r="29" spans="1:24" x14ac:dyDescent="0.4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4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4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4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4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4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4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4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4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4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4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4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4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4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4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4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4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4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45">
      <c r="A47" s="11"/>
      <c r="B47" s="11"/>
      <c r="C47" s="11"/>
      <c r="D47" s="11"/>
      <c r="E47" s="11"/>
      <c r="F47" s="11"/>
      <c r="G47" s="11"/>
      <c r="H47" s="11"/>
      <c r="I47" s="11"/>
      <c r="J47" s="11"/>
      <c r="K47" s="11"/>
      <c r="L47" s="11"/>
      <c r="M47" s="11"/>
      <c r="N47" s="11"/>
      <c r="O47" s="11"/>
      <c r="P47" s="11"/>
      <c r="Q47" s="11"/>
      <c r="R47" s="11"/>
      <c r="S47" s="11"/>
      <c r="T47" s="11"/>
      <c r="U47" s="11"/>
      <c r="V47" s="11"/>
      <c r="W47" s="11"/>
      <c r="X47" s="11"/>
    </row>
    <row r="48" spans="1:24" x14ac:dyDescent="0.45">
      <c r="A48" s="11"/>
      <c r="B48" s="11"/>
      <c r="C48" s="11"/>
      <c r="D48" s="11"/>
      <c r="E48" s="11"/>
      <c r="F48" s="11"/>
      <c r="G48" s="11"/>
      <c r="H48" s="11"/>
      <c r="I48" s="11"/>
      <c r="J48" s="11"/>
      <c r="K48" s="11"/>
      <c r="L48" s="11"/>
      <c r="M48" s="11"/>
      <c r="N48" s="11"/>
      <c r="O48" s="11"/>
      <c r="P48" s="11"/>
      <c r="Q48" s="11"/>
      <c r="R48" s="11"/>
      <c r="S48" s="11"/>
      <c r="T48" s="11"/>
      <c r="U48" s="11"/>
      <c r="V48" s="11"/>
      <c r="W48" s="11"/>
      <c r="X48" s="11"/>
    </row>
    <row r="49" spans="1:24" x14ac:dyDescent="0.45">
      <c r="A49" s="11"/>
      <c r="B49" s="11"/>
      <c r="C49" s="11"/>
      <c r="D49" s="11"/>
      <c r="E49" s="11"/>
      <c r="F49" s="11"/>
      <c r="G49" s="11"/>
      <c r="H49" s="11"/>
      <c r="I49" s="11"/>
      <c r="J49" s="11"/>
      <c r="K49" s="11"/>
      <c r="L49" s="11"/>
      <c r="M49" s="11"/>
      <c r="N49" s="11"/>
      <c r="O49" s="11"/>
      <c r="P49" s="11"/>
      <c r="Q49" s="11"/>
      <c r="R49" s="11"/>
      <c r="S49" s="11"/>
      <c r="T49" s="11"/>
      <c r="U49" s="11"/>
      <c r="V49" s="11"/>
      <c r="W49" s="11"/>
      <c r="X49" s="11"/>
    </row>
    <row r="50" spans="1:24" x14ac:dyDescent="0.45">
      <c r="A50" s="11"/>
      <c r="B50" s="11"/>
      <c r="C50" s="11"/>
      <c r="D50" s="11"/>
      <c r="E50" s="11"/>
      <c r="F50" s="11"/>
      <c r="G50" s="11"/>
      <c r="H50" s="11"/>
      <c r="I50" s="11"/>
      <c r="J50" s="11"/>
      <c r="K50" s="11"/>
      <c r="L50" s="11"/>
      <c r="M50" s="11"/>
      <c r="N50" s="11"/>
      <c r="O50" s="11"/>
      <c r="P50" s="11"/>
      <c r="Q50" s="11"/>
      <c r="R50" s="11"/>
      <c r="S50" s="11"/>
      <c r="T50" s="11"/>
      <c r="U50" s="11"/>
      <c r="V50" s="11"/>
      <c r="W50" s="11"/>
      <c r="X50" s="11"/>
    </row>
    <row r="51" spans="1:24" x14ac:dyDescent="0.45">
      <c r="A51" s="11"/>
      <c r="B51" s="11"/>
      <c r="C51" s="11"/>
      <c r="D51" s="11"/>
      <c r="E51" s="11"/>
      <c r="F51" s="11"/>
      <c r="G51" s="11"/>
      <c r="H51" s="11"/>
      <c r="I51" s="11"/>
      <c r="J51" s="11"/>
      <c r="K51" s="11"/>
      <c r="L51" s="11"/>
      <c r="M51" s="11"/>
      <c r="N51" s="11"/>
      <c r="O51" s="11"/>
      <c r="P51" s="11"/>
      <c r="Q51" s="11"/>
      <c r="R51" s="11"/>
      <c r="S51" s="11"/>
      <c r="T51" s="11"/>
      <c r="U51" s="11"/>
      <c r="V51" s="11"/>
      <c r="W51" s="11"/>
      <c r="X51" s="11"/>
    </row>
    <row r="52" spans="1:24" x14ac:dyDescent="0.45">
      <c r="A52" s="11"/>
      <c r="B52" s="11"/>
      <c r="C52" s="11"/>
      <c r="D52" s="11"/>
      <c r="E52" s="11"/>
      <c r="F52" s="11"/>
      <c r="G52" s="11"/>
      <c r="H52" s="11"/>
      <c r="I52" s="11"/>
      <c r="J52" s="11"/>
      <c r="K52" s="11"/>
      <c r="L52" s="11"/>
      <c r="M52" s="11"/>
      <c r="N52" s="11"/>
      <c r="O52" s="11"/>
      <c r="P52" s="11"/>
      <c r="Q52" s="11"/>
      <c r="R52" s="11"/>
      <c r="S52" s="11"/>
      <c r="T52" s="11"/>
      <c r="U52" s="11"/>
      <c r="V52" s="11"/>
      <c r="W52" s="11"/>
      <c r="X52" s="11"/>
    </row>
    <row r="53" spans="1:24" x14ac:dyDescent="0.45">
      <c r="A53" s="11"/>
      <c r="B53" s="11"/>
      <c r="C53" s="11"/>
      <c r="D53" s="11"/>
      <c r="E53" s="11"/>
      <c r="F53" s="11"/>
      <c r="G53" s="11"/>
      <c r="H53" s="11"/>
      <c r="I53" s="11"/>
      <c r="J53" s="11"/>
      <c r="K53" s="11"/>
      <c r="L53" s="11"/>
      <c r="M53" s="11"/>
      <c r="N53" s="11"/>
      <c r="O53" s="11"/>
      <c r="P53" s="11"/>
      <c r="Q53" s="11"/>
      <c r="R53" s="11"/>
      <c r="S53" s="11"/>
      <c r="T53" s="11"/>
      <c r="U53" s="11"/>
      <c r="V53" s="11"/>
      <c r="W53" s="11"/>
      <c r="X53" s="11"/>
    </row>
    <row r="54" spans="1:24" x14ac:dyDescent="0.45">
      <c r="A54" s="11"/>
      <c r="B54" s="11"/>
      <c r="C54" s="11"/>
      <c r="D54" s="11"/>
      <c r="E54" s="11"/>
      <c r="F54" s="11"/>
      <c r="G54" s="11"/>
      <c r="H54" s="11"/>
      <c r="I54" s="11"/>
      <c r="J54" s="11"/>
      <c r="K54" s="11"/>
      <c r="L54" s="11"/>
      <c r="M54" s="11"/>
      <c r="N54" s="11"/>
      <c r="O54" s="11"/>
      <c r="P54" s="11"/>
      <c r="Q54" s="11"/>
      <c r="R54" s="11"/>
      <c r="S54" s="11"/>
      <c r="T54" s="11"/>
      <c r="U54" s="11"/>
      <c r="V54" s="11"/>
      <c r="W54" s="11"/>
      <c r="X54" s="11"/>
    </row>
    <row r="55" spans="1:24" x14ac:dyDescent="0.45">
      <c r="A55" s="11"/>
      <c r="B55" s="11"/>
      <c r="C55" s="11"/>
      <c r="D55" s="11"/>
      <c r="E55" s="11"/>
      <c r="F55" s="11"/>
      <c r="G55" s="11"/>
      <c r="H55" s="11"/>
      <c r="I55" s="11"/>
      <c r="J55" s="11"/>
      <c r="K55" s="11"/>
      <c r="L55" s="11"/>
      <c r="M55" s="11"/>
      <c r="N55" s="11"/>
      <c r="O55" s="11"/>
      <c r="P55" s="11"/>
      <c r="Q55" s="11"/>
      <c r="R55" s="11"/>
      <c r="S55" s="11"/>
      <c r="T55" s="11"/>
      <c r="U55" s="11"/>
      <c r="V55" s="11"/>
      <c r="W55" s="11"/>
      <c r="X55" s="11"/>
    </row>
    <row r="56" spans="1:24" x14ac:dyDescent="0.45">
      <c r="A56" s="11"/>
      <c r="B56" s="11"/>
      <c r="C56" s="11"/>
      <c r="D56" s="11"/>
      <c r="E56" s="11"/>
      <c r="F56" s="11"/>
      <c r="G56" s="11"/>
      <c r="H56" s="11"/>
      <c r="I56" s="11"/>
      <c r="J56" s="11"/>
      <c r="K56" s="11"/>
      <c r="L56" s="11"/>
      <c r="M56" s="11"/>
      <c r="N56" s="11"/>
      <c r="O56" s="11"/>
      <c r="P56" s="11"/>
      <c r="Q56" s="11"/>
      <c r="R56" s="11"/>
      <c r="S56" s="11"/>
      <c r="T56" s="11"/>
      <c r="U56" s="11"/>
      <c r="V56" s="11"/>
      <c r="W56" s="11"/>
      <c r="X56" s="11"/>
    </row>
    <row r="57" spans="1:24" x14ac:dyDescent="0.45">
      <c r="A57" s="11"/>
      <c r="B57" s="11"/>
      <c r="C57" s="11"/>
      <c r="D57" s="11"/>
      <c r="E57" s="11"/>
      <c r="F57" s="11"/>
      <c r="G57" s="11"/>
      <c r="H57" s="11"/>
      <c r="I57" s="11"/>
      <c r="J57" s="11"/>
      <c r="K57" s="11"/>
      <c r="L57" s="11"/>
      <c r="M57" s="11"/>
      <c r="N57" s="11"/>
      <c r="O57" s="11"/>
      <c r="P57" s="11"/>
      <c r="Q57" s="11"/>
      <c r="R57" s="11"/>
      <c r="S57" s="11"/>
      <c r="T57" s="11"/>
      <c r="U57" s="11"/>
      <c r="V57" s="11"/>
      <c r="W57" s="11"/>
      <c r="X57" s="11"/>
    </row>
    <row r="58" spans="1:24" x14ac:dyDescent="0.45">
      <c r="A58" s="11"/>
      <c r="B58" s="11"/>
      <c r="C58" s="11"/>
      <c r="D58" s="11"/>
      <c r="E58" s="11"/>
      <c r="F58" s="11"/>
      <c r="G58" s="11"/>
      <c r="H58" s="11"/>
      <c r="I58" s="11"/>
      <c r="J58" s="11"/>
      <c r="K58" s="11"/>
      <c r="L58" s="11"/>
      <c r="M58" s="11"/>
      <c r="N58" s="11"/>
      <c r="O58" s="11"/>
      <c r="P58" s="11"/>
      <c r="Q58" s="11"/>
      <c r="R58" s="11"/>
      <c r="S58" s="11"/>
      <c r="T58" s="11"/>
      <c r="U58" s="11"/>
      <c r="V58" s="11"/>
      <c r="W58" s="11"/>
      <c r="X58" s="11"/>
    </row>
    <row r="59" spans="1:24" x14ac:dyDescent="0.45">
      <c r="A59" s="11"/>
      <c r="B59" s="11"/>
      <c r="C59" s="11"/>
      <c r="D59" s="11"/>
      <c r="E59" s="11"/>
      <c r="F59" s="11"/>
      <c r="G59" s="11"/>
      <c r="H59" s="11"/>
      <c r="I59" s="11"/>
      <c r="J59" s="11"/>
      <c r="K59" s="11"/>
      <c r="L59" s="11"/>
      <c r="M59" s="11"/>
      <c r="N59" s="11"/>
      <c r="O59" s="11"/>
      <c r="P59" s="11"/>
      <c r="Q59" s="11"/>
      <c r="R59" s="11"/>
      <c r="S59" s="11"/>
      <c r="T59" s="11"/>
      <c r="U59" s="11"/>
      <c r="V59" s="11"/>
      <c r="W59" s="11"/>
      <c r="X59" s="11"/>
    </row>
    <row r="60" spans="1:24" x14ac:dyDescent="0.45">
      <c r="A60" s="11"/>
      <c r="B60" s="11"/>
      <c r="C60" s="11"/>
      <c r="D60" s="11"/>
      <c r="E60" s="11"/>
      <c r="F60" s="11"/>
      <c r="G60" s="11"/>
      <c r="H60" s="11"/>
      <c r="I60" s="11"/>
      <c r="J60" s="11"/>
      <c r="K60" s="11"/>
      <c r="L60" s="11"/>
      <c r="M60" s="11"/>
      <c r="N60" s="11"/>
      <c r="O60" s="11"/>
      <c r="P60" s="11"/>
      <c r="Q60" s="11"/>
      <c r="R60" s="11"/>
      <c r="S60" s="11"/>
      <c r="T60" s="11"/>
      <c r="U60" s="11"/>
      <c r="V60" s="11"/>
      <c r="W60" s="11"/>
      <c r="X60" s="11"/>
    </row>
    <row r="61" spans="1:24" x14ac:dyDescent="0.45">
      <c r="A61" s="11"/>
      <c r="B61" s="11"/>
      <c r="C61" s="11"/>
      <c r="D61" s="11"/>
      <c r="E61" s="11"/>
      <c r="F61" s="11"/>
      <c r="G61" s="11"/>
      <c r="H61" s="11"/>
      <c r="I61" s="11"/>
      <c r="J61" s="11"/>
      <c r="K61" s="11"/>
      <c r="L61" s="11"/>
      <c r="M61" s="11"/>
      <c r="N61" s="11"/>
      <c r="O61" s="11"/>
      <c r="P61" s="11"/>
      <c r="Q61" s="11"/>
      <c r="R61" s="11"/>
      <c r="S61" s="11"/>
      <c r="T61" s="11"/>
      <c r="U61" s="11"/>
      <c r="V61" s="11"/>
      <c r="W61" s="11"/>
      <c r="X61" s="11"/>
    </row>
    <row r="62" spans="1:24" x14ac:dyDescent="0.45">
      <c r="A62" s="11"/>
      <c r="B62" s="11"/>
      <c r="C62" s="11"/>
      <c r="D62" s="11"/>
      <c r="E62" s="11"/>
      <c r="F62" s="11"/>
      <c r="G62" s="11"/>
      <c r="H62" s="11"/>
      <c r="I62" s="11"/>
      <c r="J62" s="11"/>
      <c r="K62" s="11"/>
      <c r="L62" s="11"/>
      <c r="M62" s="11"/>
      <c r="N62" s="11"/>
      <c r="O62" s="11"/>
      <c r="P62" s="11"/>
      <c r="Q62" s="11"/>
      <c r="R62" s="11"/>
      <c r="S62" s="11"/>
      <c r="T62" s="11"/>
      <c r="U62" s="11"/>
      <c r="V62" s="11"/>
      <c r="W62" s="11"/>
      <c r="X62" s="11"/>
    </row>
    <row r="63" spans="1:24" x14ac:dyDescent="0.45">
      <c r="A63" s="11"/>
      <c r="B63" s="11"/>
      <c r="C63" s="11"/>
      <c r="D63" s="11"/>
      <c r="E63" s="11"/>
      <c r="F63" s="11"/>
      <c r="G63" s="11"/>
      <c r="H63" s="11"/>
      <c r="I63" s="11"/>
      <c r="J63" s="11"/>
      <c r="K63" s="11"/>
      <c r="L63" s="11"/>
      <c r="M63" s="11"/>
      <c r="N63" s="11"/>
      <c r="O63" s="11"/>
      <c r="P63" s="11"/>
      <c r="Q63" s="11"/>
      <c r="R63" s="11"/>
      <c r="S63" s="11"/>
      <c r="T63" s="11"/>
      <c r="U63" s="11"/>
      <c r="V63" s="11"/>
      <c r="W63" s="11"/>
      <c r="X63" s="11"/>
    </row>
    <row r="64" spans="1:24" x14ac:dyDescent="0.45">
      <c r="A64" s="11"/>
      <c r="B64" s="11"/>
      <c r="C64" s="11"/>
      <c r="D64" s="11"/>
      <c r="E64" s="11"/>
      <c r="F64" s="11"/>
      <c r="G64" s="11"/>
      <c r="H64" s="11"/>
      <c r="I64" s="11"/>
      <c r="J64" s="11"/>
      <c r="K64" s="11"/>
      <c r="L64" s="11"/>
      <c r="M64" s="11"/>
      <c r="N64" s="11"/>
      <c r="O64" s="11"/>
      <c r="P64" s="11"/>
      <c r="Q64" s="11"/>
      <c r="R64" s="11"/>
      <c r="S64" s="11"/>
      <c r="T64" s="11"/>
      <c r="U64" s="11"/>
      <c r="V64" s="11"/>
      <c r="W64" s="11"/>
      <c r="X64" s="11"/>
    </row>
    <row r="65" spans="1:24" x14ac:dyDescent="0.45">
      <c r="A65" s="11"/>
      <c r="B65" s="11"/>
      <c r="C65" s="11"/>
      <c r="D65" s="11"/>
      <c r="E65" s="11"/>
      <c r="F65" s="11"/>
      <c r="G65" s="11"/>
      <c r="H65" s="11"/>
      <c r="I65" s="11"/>
      <c r="J65" s="11"/>
      <c r="K65" s="11"/>
      <c r="L65" s="11"/>
      <c r="M65" s="11"/>
      <c r="N65" s="11"/>
      <c r="O65" s="11"/>
      <c r="P65" s="11"/>
      <c r="Q65" s="11"/>
      <c r="R65" s="11"/>
      <c r="S65" s="11"/>
      <c r="T65" s="11"/>
      <c r="U65" s="11"/>
      <c r="V65" s="11"/>
      <c r="W65" s="11"/>
      <c r="X65" s="11"/>
    </row>
    <row r="66" spans="1:24" x14ac:dyDescent="0.45">
      <c r="A66" s="11"/>
      <c r="B66" s="11"/>
      <c r="C66" s="11"/>
      <c r="D66" s="11"/>
      <c r="E66" s="11"/>
      <c r="F66" s="11"/>
      <c r="G66" s="11"/>
      <c r="H66" s="11"/>
      <c r="I66" s="11"/>
      <c r="J66" s="11"/>
      <c r="K66" s="11"/>
      <c r="L66" s="11"/>
      <c r="M66" s="11"/>
      <c r="N66" s="11"/>
      <c r="O66" s="11"/>
      <c r="P66" s="11"/>
      <c r="Q66" s="11"/>
      <c r="R66" s="11"/>
      <c r="S66" s="11"/>
      <c r="T66" s="11"/>
      <c r="U66" s="11"/>
      <c r="V66" s="11"/>
      <c r="W66" s="11"/>
      <c r="X66" s="11"/>
    </row>
    <row r="67" spans="1:24" x14ac:dyDescent="0.45">
      <c r="A67" s="11"/>
      <c r="B67" s="11"/>
      <c r="C67" s="11"/>
      <c r="D67" s="11"/>
      <c r="E67" s="11"/>
      <c r="F67" s="11"/>
      <c r="G67" s="11"/>
      <c r="H67" s="11"/>
      <c r="I67" s="11"/>
      <c r="J67" s="11"/>
      <c r="K67" s="11"/>
      <c r="L67" s="11"/>
      <c r="M67" s="11"/>
      <c r="N67" s="11"/>
      <c r="O67" s="11"/>
      <c r="P67" s="11"/>
      <c r="Q67" s="11"/>
      <c r="R67" s="11"/>
      <c r="S67" s="11"/>
      <c r="T67" s="11"/>
      <c r="U67" s="11"/>
      <c r="V67" s="11"/>
      <c r="W67" s="11"/>
      <c r="X67" s="11"/>
    </row>
    <row r="68" spans="1:24" x14ac:dyDescent="0.45">
      <c r="A68" s="11"/>
      <c r="B68" s="11"/>
      <c r="C68" s="11"/>
      <c r="D68" s="11"/>
      <c r="E68" s="11"/>
      <c r="F68" s="11"/>
      <c r="G68" s="11"/>
      <c r="H68" s="11"/>
      <c r="I68" s="11"/>
      <c r="J68" s="11"/>
      <c r="K68" s="11"/>
      <c r="L68" s="11"/>
      <c r="M68" s="11"/>
      <c r="N68" s="11"/>
      <c r="O68" s="11"/>
      <c r="P68" s="11"/>
      <c r="Q68" s="11"/>
      <c r="R68" s="11"/>
      <c r="S68" s="11"/>
      <c r="T68" s="11"/>
      <c r="U68" s="11"/>
      <c r="V68" s="11"/>
      <c r="W68" s="11"/>
      <c r="X68" s="11"/>
    </row>
    <row r="69" spans="1:24" x14ac:dyDescent="0.45">
      <c r="A69" s="11"/>
      <c r="B69" s="11"/>
      <c r="C69" s="11"/>
      <c r="D69" s="11"/>
      <c r="E69" s="11"/>
      <c r="F69" s="11"/>
      <c r="G69" s="11"/>
      <c r="H69" s="11"/>
      <c r="I69" s="11"/>
      <c r="J69" s="11"/>
      <c r="K69" s="11"/>
      <c r="L69" s="11"/>
      <c r="M69" s="11"/>
      <c r="N69" s="11"/>
      <c r="O69" s="11"/>
      <c r="P69" s="11"/>
      <c r="Q69" s="11"/>
      <c r="R69" s="11"/>
      <c r="S69" s="11"/>
      <c r="T69" s="11"/>
      <c r="U69" s="11"/>
      <c r="V69" s="11"/>
      <c r="W69" s="11"/>
      <c r="X69" s="11"/>
    </row>
    <row r="70" spans="1:24" x14ac:dyDescent="0.45">
      <c r="A70" s="11"/>
      <c r="B70" s="11"/>
      <c r="C70" s="11"/>
      <c r="D70" s="11"/>
      <c r="E70" s="11"/>
      <c r="F70" s="11"/>
      <c r="G70" s="11"/>
      <c r="H70" s="11"/>
      <c r="I70" s="11"/>
      <c r="J70" s="11"/>
      <c r="K70" s="11"/>
      <c r="L70" s="11"/>
      <c r="M70" s="11"/>
      <c r="N70" s="11"/>
      <c r="O70" s="11"/>
      <c r="P70" s="11"/>
      <c r="Q70" s="11"/>
      <c r="R70" s="11"/>
      <c r="S70" s="11"/>
      <c r="T70" s="11"/>
      <c r="U70" s="11"/>
      <c r="V70" s="11"/>
      <c r="W70" s="11"/>
      <c r="X70" s="11"/>
    </row>
    <row r="71" spans="1:24" x14ac:dyDescent="0.45">
      <c r="A71" s="11"/>
      <c r="B71" s="11"/>
      <c r="C71" s="11"/>
      <c r="D71" s="11"/>
      <c r="E71" s="11"/>
      <c r="F71" s="11"/>
      <c r="G71" s="11"/>
      <c r="H71" s="11"/>
      <c r="I71" s="11"/>
      <c r="J71" s="11"/>
      <c r="K71" s="11"/>
      <c r="L71" s="11"/>
      <c r="M71" s="11"/>
      <c r="N71" s="11"/>
      <c r="O71" s="11"/>
      <c r="P71" s="11"/>
      <c r="Q71" s="11"/>
      <c r="R71" s="11"/>
      <c r="S71" s="11"/>
      <c r="T71" s="11"/>
      <c r="U71" s="11"/>
      <c r="V71" s="11"/>
      <c r="W71" s="11"/>
      <c r="X71" s="11"/>
    </row>
    <row r="72" spans="1:24" x14ac:dyDescent="0.45">
      <c r="A72" s="11"/>
      <c r="B72" s="11"/>
      <c r="C72" s="11"/>
      <c r="D72" s="11"/>
      <c r="E72" s="11"/>
      <c r="F72" s="11"/>
      <c r="G72" s="11"/>
      <c r="H72" s="11"/>
      <c r="I72" s="11"/>
      <c r="J72" s="11"/>
      <c r="K72" s="11"/>
      <c r="L72" s="11"/>
      <c r="M72" s="11"/>
      <c r="N72" s="11"/>
      <c r="O72" s="11"/>
      <c r="P72" s="11"/>
      <c r="Q72" s="11"/>
      <c r="R72" s="11"/>
      <c r="S72" s="11"/>
      <c r="T72" s="11"/>
      <c r="U72" s="11"/>
      <c r="V72" s="11"/>
      <c r="W72" s="11"/>
      <c r="X72" s="11"/>
    </row>
    <row r="73" spans="1:24" x14ac:dyDescent="0.45">
      <c r="A73" s="11"/>
      <c r="B73" s="11"/>
      <c r="C73" s="11"/>
      <c r="D73" s="11"/>
      <c r="E73" s="11"/>
      <c r="F73" s="11"/>
      <c r="G73" s="11"/>
      <c r="H73" s="11"/>
      <c r="I73" s="11"/>
      <c r="J73" s="11"/>
      <c r="K73" s="11"/>
      <c r="L73" s="11"/>
      <c r="M73" s="11"/>
      <c r="N73" s="11"/>
      <c r="O73" s="11"/>
      <c r="P73" s="11"/>
      <c r="Q73" s="11"/>
      <c r="R73" s="11"/>
      <c r="S73" s="11"/>
      <c r="T73" s="11"/>
      <c r="U73" s="11"/>
      <c r="V73" s="11"/>
      <c r="W73" s="11"/>
      <c r="X73" s="11"/>
    </row>
    <row r="74" spans="1:24" x14ac:dyDescent="0.45">
      <c r="A74" s="11"/>
      <c r="B74" s="11"/>
      <c r="C74" s="11"/>
      <c r="D74" s="11"/>
      <c r="E74" s="11"/>
      <c r="F74" s="11"/>
      <c r="G74" s="11"/>
      <c r="H74" s="11"/>
      <c r="I74" s="11"/>
      <c r="J74" s="11"/>
      <c r="K74" s="11"/>
      <c r="L74" s="11"/>
      <c r="M74" s="11"/>
      <c r="N74" s="11"/>
      <c r="O74" s="11"/>
      <c r="P74" s="11"/>
      <c r="Q74" s="11"/>
      <c r="R74" s="11"/>
      <c r="S74" s="11"/>
      <c r="T74" s="11"/>
      <c r="U74" s="11"/>
      <c r="V74" s="11"/>
      <c r="W74" s="11"/>
      <c r="X74" s="11"/>
    </row>
    <row r="75" spans="1:24" x14ac:dyDescent="0.45">
      <c r="A75" s="11"/>
      <c r="B75" s="11"/>
      <c r="C75" s="11"/>
      <c r="D75" s="11"/>
      <c r="E75" s="11"/>
      <c r="F75" s="11"/>
      <c r="G75" s="11"/>
      <c r="H75" s="11"/>
      <c r="I75" s="11"/>
      <c r="J75" s="11"/>
      <c r="K75" s="11"/>
      <c r="L75" s="11"/>
      <c r="M75" s="11"/>
      <c r="N75" s="11"/>
      <c r="O75" s="11"/>
      <c r="P75" s="11"/>
      <c r="Q75" s="11"/>
      <c r="R75" s="11"/>
      <c r="S75" s="11"/>
      <c r="T75" s="11"/>
      <c r="U75" s="11"/>
      <c r="V75" s="11"/>
      <c r="W75" s="11"/>
      <c r="X75" s="11"/>
    </row>
    <row r="76" spans="1:24" x14ac:dyDescent="0.45">
      <c r="A76" s="11"/>
      <c r="B76" s="11"/>
      <c r="C76" s="11"/>
      <c r="D76" s="11"/>
      <c r="E76" s="11"/>
      <c r="F76" s="11"/>
      <c r="G76" s="11"/>
      <c r="H76" s="11"/>
      <c r="I76" s="11"/>
      <c r="J76" s="11"/>
      <c r="K76" s="11"/>
      <c r="L76" s="11"/>
      <c r="M76" s="11"/>
      <c r="N76" s="11"/>
      <c r="O76" s="11"/>
      <c r="P76" s="11"/>
      <c r="Q76" s="11"/>
      <c r="R76" s="11"/>
      <c r="S76" s="11"/>
      <c r="T76" s="11"/>
      <c r="U76" s="11"/>
      <c r="V76" s="11"/>
      <c r="W76" s="11"/>
      <c r="X76" s="11"/>
    </row>
    <row r="77" spans="1:24" x14ac:dyDescent="0.45">
      <c r="A77" s="11"/>
      <c r="B77" s="11"/>
      <c r="C77" s="11"/>
      <c r="D77" s="11"/>
      <c r="E77" s="11"/>
      <c r="F77" s="11"/>
      <c r="G77" s="11"/>
      <c r="H77" s="11"/>
      <c r="I77" s="11"/>
      <c r="J77" s="11"/>
      <c r="K77" s="11"/>
      <c r="L77" s="11"/>
      <c r="M77" s="11"/>
      <c r="N77" s="11"/>
      <c r="O77" s="11"/>
      <c r="P77" s="11"/>
      <c r="Q77" s="11"/>
      <c r="R77" s="11"/>
      <c r="S77" s="11"/>
      <c r="T77" s="11"/>
      <c r="U77" s="11"/>
      <c r="V77" s="11"/>
      <c r="W77" s="11"/>
      <c r="X77" s="11"/>
    </row>
    <row r="78" spans="1:24" x14ac:dyDescent="0.45">
      <c r="A78" s="11"/>
      <c r="B78" s="11"/>
      <c r="C78" s="11"/>
      <c r="D78" s="11"/>
      <c r="E78" s="11"/>
      <c r="F78" s="11"/>
      <c r="G78" s="11"/>
      <c r="H78" s="11"/>
      <c r="I78" s="11"/>
      <c r="J78" s="11"/>
      <c r="K78" s="11"/>
      <c r="L78" s="11"/>
      <c r="M78" s="11"/>
      <c r="N78" s="11"/>
      <c r="O78" s="11"/>
      <c r="P78" s="11"/>
      <c r="Q78" s="11"/>
      <c r="R78" s="11"/>
      <c r="S78" s="11"/>
      <c r="T78" s="11"/>
      <c r="U78" s="11"/>
      <c r="V78" s="11"/>
      <c r="W78" s="11"/>
      <c r="X78" s="11"/>
    </row>
  </sheetData>
  <mergeCells count="6">
    <mergeCell ref="A23:P23"/>
    <mergeCell ref="A2:P2"/>
    <mergeCell ref="A3:P3"/>
    <mergeCell ref="A20:P20"/>
    <mergeCell ref="A21:P21"/>
    <mergeCell ref="A22:P2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9F421-55FC-4CB6-A119-43D23BDF6A52}">
  <sheetPr>
    <tabColor theme="0"/>
  </sheetPr>
  <dimension ref="A1:B7"/>
  <sheetViews>
    <sheetView workbookViewId="0">
      <selection activeCell="B5" sqref="B5"/>
    </sheetView>
  </sheetViews>
  <sheetFormatPr defaultRowHeight="18.5" x14ac:dyDescent="0.45"/>
  <cols>
    <col min="1" max="1" width="13.92578125" bestFit="1" customWidth="1"/>
    <col min="2" max="3" width="12.42578125" bestFit="1" customWidth="1"/>
  </cols>
  <sheetData>
    <row r="1" spans="1:2" x14ac:dyDescent="0.45">
      <c r="A1" s="21" t="s">
        <v>176</v>
      </c>
      <c r="B1" t="s">
        <v>174</v>
      </c>
    </row>
    <row r="2" spans="1:2" x14ac:dyDescent="0.45">
      <c r="A2" s="22" t="s">
        <v>160</v>
      </c>
      <c r="B2" s="24">
        <v>1402.87</v>
      </c>
    </row>
    <row r="3" spans="1:2" x14ac:dyDescent="0.45">
      <c r="A3" s="22" t="s">
        <v>163</v>
      </c>
      <c r="B3" s="24">
        <v>1416.37</v>
      </c>
    </row>
    <row r="4" spans="1:2" x14ac:dyDescent="0.45">
      <c r="A4" s="22" t="s">
        <v>159</v>
      </c>
      <c r="B4" s="24">
        <v>1081.8499999999999</v>
      </c>
    </row>
    <row r="5" spans="1:2" x14ac:dyDescent="0.45">
      <c r="A5" s="22" t="s">
        <v>162</v>
      </c>
      <c r="B5" s="24">
        <v>922.19</v>
      </c>
    </row>
    <row r="6" spans="1:2" x14ac:dyDescent="0.45">
      <c r="A6" s="22" t="s">
        <v>161</v>
      </c>
      <c r="B6" s="24">
        <v>1725.76</v>
      </c>
    </row>
    <row r="7" spans="1:2" x14ac:dyDescent="0.45">
      <c r="A7" s="22" t="s">
        <v>171</v>
      </c>
      <c r="B7" s="24">
        <v>6549.04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 3 6 < / H e i g h t > < / S a n d b o x E d i t o r . F o r m u l a B a r S t a t e > ] ] > < / 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 t b l P r o d u c t s 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 t b l P r o d u c t s 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  I D < / K e y > < / a : K e y > < a : V a l u e   i : t y p e = " T a b l e W i d g e t B a s e V i e w S t a t e " / > < / a : K e y V a l u e O f D i a g r a m O b j e c t K e y a n y T y p e z b w N T n L X > < a : K e y V a l u e O f D i a g r a m O b j e c t K e y a n y T y p e z b w N T n L X > < a : K e y > < K e y > C o l u m n s \ P r o d u c t   N a m e < / 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 C o l u m n s \ U n i t   P r i c e < / K e y > < / a : K e y > < a : V a l u e   i : t y p e = " T a b l e W i d g e t B a s e V i e w S t a t e " / > < / a : K e y V a l u e O f D i a g r a m O b j e c t K e y a n y T y p e z b w N T n L X > < a : K e y V a l u e O f D i a g r a m O b j e c t K e y a n y T y p e z b w N T n L X > < a : K e y > < K e y > C o l u m n s \ S t o c k   Q t y 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 t b l S a l e s 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 t b l S a l e s 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 C o l u m n s \ P r o d u c t   I D < / K e y > < / a : K e y > < a : V a l u e   i : t y p e = " T a b l e W i d g e t B a s e V i e w S t a t e " / > < / a : K e y V a l u e O f D i a g r a m O b j e c t K e y a n y T y p e z b w N T n L X > < a : K e y V a l u e O f D i a g r a m O b j e c t K e y a n y T y p e z b w N T n L X > < a : K e y > < K e y > C o l u m n s \ C u s t o m e r < / K e y > < / a : K e y > < a : V a l u e   i : t y p e = " T a b l e W i d g e t B a s e V i e w S t a t e " / > < / a : K e y V a l u e O f D i a g r a m O b j e c t K e y a n y T y p e z b w N T n L X > < a : K e y V a l u e O f D i a g r a m O b j e c t K e y a n y T y p e z b w N T n L X > < a : K e y > < K e y > C o l u m n s \ U n i t s   S o l d < / K e y > < / a : K e y > < a : V a l u e   i : t y p e = " T a b l e W i d g e t B a s e V i e w S t a t e " / > < / a : K e y V a l u e O f D i a g r a m O b j e c t K e y a n y T y p e z b w N T n L X > < a : K e y V a l u e O f D i a g r a m O b j e c t K e y a n y T y p e z b w N T n L X > < a : K e y > < K e y > C o l u m n s \ R e v e n u e 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M a n u a l C a l c M o d e " > < C u s t o m C o n t e n t > < ! [ C D A T A [ F a l s e ] ] > < / C u s t o m C o n t e n t > < / G e m i n i > 
</file>

<file path=customXml/item12.xml>��< ? x m l   v e r s i o n = " 1 . 0 "   e n c o d i n g = " U T F - 1 6 " ? > < G e m i n i   x m l n s = " h t t p : / / g e m i n i / p i v o t c u s t o m i z a t i o n / S h o w I m p l i c i t M e a s u r e s " > < C u s t o m C o n t e n t > < ! [ C D A T A [ F a l s e ] ] > < / C u s t o m C o n t e n t > < / G e m i n i > 
</file>

<file path=customXml/item13.xml>��< ? x m l   v e r s i o n = " 1 . 0 "   e n c o d i n g = " u t f - 1 6 " ? > < D a t a M a s h u p   s q m i d = " b 9 7 4 0 4 9 c - 6 8 e 5 - 4 7 9 c - 8 a 1 8 - 3 3 7 6 e a c d d 5 2 1 "   x m l n s = " h t t p : / / s c h e m a s . m i c r o s o f t . c o m / D a t a M a s h u p " > A A A A A C 4 E A A B Q S w M E F A A C A A g A L 1 u z W k m a R H W m A A A A 9 w A A A B I A H A B D b 2 5 m a W c v U G F j a 2 F n Z S 5 4 b W w g o h g A K K A U A A A A A A A A A A A A A A A A A A A A A A A A A A A A e 7 9 7 v 4 1 9 R W 6 O Q l l q U X F m f p 6 t k q G e g Z J C c U l i X k p i T n 5 e q q 1 S X r 6 S v R 0 v l 0 1 A Y n J 2 Y n q q A l B 1 X r F V R X G K r V J G S U m B l b 5 + e X m 5 X r m x X n 5 R u r 6 R g Y G h f o S v T 3 B y R m p u o h J c c S Z h x b q Z e S B r k 1 O V 7 G z C I K 6 x M 9 I z N D H S M z I F O s p G H y Z o 4 5 u Z h 1 B g B J Q D y S I J 2 j i X 5 p S U F q X a p e b p u j v Z 6 M O 4 N v p Q P 9 g B A F B L A w Q U A A I A C A A v W 7 N 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L 1 u z W j 5 y + u E v A Q A A m Q M A A B M A H A B G b 3 J t d W x h c y 9 T Z W N 0 a W 9 u M S 5 t I K I Y A C i g F A A A A A A A A A A A A A A A A A A A A A A A A A A A A K 2 S w W r D M A y G 7 4 G + g / E u L Y T A Y O w y e k p 3 6 G C j W z J 2 K D 0 4 i d a G O N a w 5 d E Q 8 u 5 z 0 r V r m 2 6 M U l 9 s 9 O u X r A 8 Z S C l H x a L N f X 3 n e W Y l N G S M E j n T m N m U D B s z C T T w m D s R W p 2 C i 9 y v U 5 B B a L U G R W + o i w S x G I 7 q + Z M o Y c z 3 7 H z R z E N U 5 P I W / q b K F Q 9 X Q i 1 d m 7 j 6 A O 7 K x S K R E M R a K P O O u g x R 2 l K 1 o h l u W v p 1 z b 8 r s u m E + 2 y q 6 P Y m a F M a n / 1 o b X u n k o s z g j V 1 Y i g I l q i r n t B + 5 l X l x G Y 6 T 3 c + Z c s E d J c Q E a Y F e 6 b q s G M z G n i 5 O j n M A c L Q G s I S 9 L k M d / 7 L Q d y W 7 L F 4 h H b q P r u c + t w e M F d s 4 q h u l c y 9 / 0 0 l E h L O J d J 5 L 0 e j N 8 P + L p 3 a s 1 / x t W t k 3 C Q y 6 5 t e 4 B O U P d 6 v v 3 B 9 A V B L A Q I t A B Q A A g A I A C 9 b s 1 p J m k R 1 p g A A A P c A A A A S A A A A A A A A A A A A A A A A A A A A A A B D b 2 5 m a W c v U G F j a 2 F n Z S 5 4 b W x Q S w E C L Q A U A A I A C A A v W 7 N a U 3 I 4 L J s A A A D h A A A A E w A A A A A A A A A A A A A A A A D y A A A A W 0 N v b n R l b n R f V H l w Z X N d L n h t b F B L A Q I t A B Q A A g A I A C 9 b s 1 o + c v r h L w E A A J k D A A A T A A A A A A A A A A A A A A A A A N o B A A B G b 3 J t d W x h c y 9 T Z W N 0 a W 9 u M S 5 t U E s F B g A A A A A D A A M A w g A A A F Y 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8 b A A A A A A A A 3 R s 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R i b F B y b 2 R 1 Y 3 R z P C 9 J d G V t U G F 0 a D 4 8 L 0 l 0 Z W 1 M b 2 N h d G l v b j 4 8 U 3 R h Y m x l R W 5 0 c m l l c z 4 8 R W 5 0 c n k g V H l w Z T 0 i R m l s b F N 0 Y X R 1 c y I g V m F s d W U 9 I n N D b 2 1 w b G V 0 Z S I g L z 4 8 R W 5 0 c n k g V H l w Z T 0 i Q n V m Z m V y T m V 4 d F J l Z n J l c 2 g i I F Z h b H V l P S J s M S I g L z 4 8 R W 5 0 c n k g V H l w Z T 0 i R m l s b E N v b H V t b k 5 h b W V z I i B W Y W x 1 Z T 0 i c 1 s m c X V v d D t Q c m 9 k d W N 0 I E l E J n F 1 b 3 Q 7 L C Z x d W 9 0 O 1 B y b 2 R 1 Y 3 Q g T m F t Z S Z x d W 9 0 O y w m c X V v d D t D Y X R l Z 2 9 y e S Z x d W 9 0 O y w m c X V v d D s g I C A g V W 5 p d C B Q c m l j Z S Z x d W 9 0 O y w m c X V v d D t T d G 9 j a y B R d H k m c X V v d D t d I i A v P j x F b n R y e S B U e X B l P S J G a W x s R W 5 h Y m x l Z C I g V m F s d W U 9 I m w w I i A v P j x F b n R y e S B U e X B l P S J G a W x s Q 2 9 s d W 1 u V H l w Z X M i I F Z h b H V l P S J z Q X d Z R 0 J R T T 0 i I C 8 + P E V u d H J 5 I F R 5 c G U 9 I k Z p b G x M Y X N 0 V X B k Y X R l Z C I g V m F s d W U 9 I m Q y M D I 1 L T A 1 L T E 5 V D A 5 O j I x O j E 4 L j U x O D I w N D l a I i A v P j x F b n R y e S B U e X B l P S J G a W x s R X J y b 3 J D b 3 V u d C I g V m F s d W U 9 I m w w I i A v P j x F b n R y e S B U e X B l P S J G a W x s R X J y b 3 J D b 2 R l I i B W Y W x 1 Z T 0 i c 1 V u a 2 5 v d 2 4 i I C 8 + P E V u d H J 5 I F R 5 c G U 9 I k Z p b G x l Z E N v b X B s Z X R l U m V z d W x 0 V G 9 X b 3 J r c 2 h l Z X Q i I F Z h b H V l P S J s M C I g L z 4 8 R W 5 0 c n k g V H l w Z T 0 i R m l s b E N v d W 5 0 I i B W Y W x 1 Z T 0 i b D U i I C 8 + P E V u d H J 5 I F R 5 c G U 9 I k Z p b G x U b 0 R h d G F N b 2 R l b E V u Y W J s Z W Q i I F Z h b H V l P S J s M S I g L z 4 8 R W 5 0 c n k g V H l w Z T 0 i S X N Q c m l 2 Y X R l I i B W Y W x 1 Z T 0 i b D A i I C 8 + P E V u d H J 5 I F R 5 c G U 9 I l F 1 Z X J 5 S U Q i I F Z h b H V l P S J z M j B k M z V i O T k t Z D d h N i 0 0 M D Y 3 L W E w Y W M t Z T A 1 O G V i O G Y y Z G J l I i A v P j x F b n R y e S B U e X B l P S J B Z G R l Z F R v R G F 0 Y U 1 v Z G V s I i B W Y W x 1 Z T 0 i b D E 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U m V s Y X R p b 2 5 z a G l w S W 5 m b 0 N v b n R h a W 5 l c i I g V m F s d W U 9 I n N 7 J n F 1 b 3 Q 7 Y 2 9 s d W 1 u Q 2 9 1 b n Q m c X V v d D s 6 N S w m c X V v d D t r Z X l D b 2 x 1 b W 5 O Y W 1 l c y Z x d W 9 0 O z p b X S w m c X V v d D t x d W V y e V J l b G F 0 a W 9 u c 2 h p c H M m c X V v d D s 6 W 1 0 s J n F 1 b 3 Q 7 Y 2 9 s d W 1 u S W R l b n R p d G l l c y Z x d W 9 0 O z p b J n F 1 b 3 Q 7 U 2 V j d G l v b j E v d G J s U H J v Z H V j d H M v Q 2 h h b m d l Z C B U e X B l L n t Q c m 9 k d W N 0 I E l E L D B 9 J n F 1 b 3 Q 7 L C Z x d W 9 0 O 1 N l Y 3 R p b 2 4 x L 3 R i b F B y b 2 R 1 Y 3 R z L 0 N o Y W 5 n Z W Q g V H l w Z S 5 7 U H J v Z H V j d C B O Y W 1 l L D F 9 J n F 1 b 3 Q 7 L C Z x d W 9 0 O 1 N l Y 3 R p b 2 4 x L 3 R i b F B y b 2 R 1 Y 3 R z L 0 N o Y W 5 n Z W Q g V H l w Z S 5 7 Q 2 F 0 Z W d v c n k s M n 0 m c X V v d D s s J n F 1 b 3 Q 7 U 2 V j d G l v b j E v d G J s U H J v Z H V j d H M v Q 2 h h b m d l Z C B U e X B l L n s g I C A g V W 5 p d C B Q c m l j Z S w z f S Z x d W 9 0 O y w m c X V v d D t T Z W N 0 a W 9 u M S 9 0 Y m x Q c m 9 k d W N 0 c y 9 D a G F u Z 2 V k I F R 5 c G U u e 1 N 0 b 2 N r I F F 0 e S w 0 f S Z x d W 9 0 O 1 0 s J n F 1 b 3 Q 7 Q 2 9 s d W 1 u Q 2 9 1 b n Q m c X V v d D s 6 N S w m c X V v d D t L Z X l D b 2 x 1 b W 5 O Y W 1 l c y Z x d W 9 0 O z p b X S w m c X V v d D t D b 2 x 1 b W 5 J Z G V u d G l 0 a W V z J n F 1 b 3 Q 7 O l s m c X V v d D t T Z W N 0 a W 9 u M S 9 0 Y m x Q c m 9 k d W N 0 c y 9 D a G F u Z 2 V k I F R 5 c G U u e 1 B y b 2 R 1 Y 3 Q g S U Q s M H 0 m c X V v d D s s J n F 1 b 3 Q 7 U 2 V j d G l v b j E v d G J s U H J v Z H V j d H M v Q 2 h h b m d l Z C B U e X B l L n t Q c m 9 k d W N 0 I E 5 h b W U s M X 0 m c X V v d D s s J n F 1 b 3 Q 7 U 2 V j d G l v b j E v d G J s U H J v Z H V j d H M v Q 2 h h b m d l Z C B U e X B l L n t D Y X R l Z 2 9 y e S w y f S Z x d W 9 0 O y w m c X V v d D t T Z W N 0 a W 9 u M S 9 0 Y m x Q c m 9 k d W N 0 c y 9 D a G F u Z 2 V k I F R 5 c G U u e y A g I C B V b m l 0 I F B y a W N l L D N 9 J n F 1 b 3 Q 7 L C Z x d W 9 0 O 1 N l Y 3 R p b 2 4 x L 3 R i b F B y b 2 R 1 Y 3 R z L 0 N o Y W 5 n Z W Q g V H l w Z S 5 7 U 3 R v Y 2 s g U X R 5 L D R 9 J n F 1 b 3 Q 7 X S w m c X V v d D t S Z W x h d G l v b n N o a X B J b m Z v J n F 1 b 3 Q 7 O l t d f S I g L z 4 8 L 1 N 0 Y W J s Z U V u d H J p Z X M + P C 9 J d G V t P j x J d G V t P j x J d G V t T G 9 j Y X R p b 2 4 + P E l 0 Z W 1 U e X B l P k Z v c m 1 1 b G E 8 L 0 l 0 Z W 1 U e X B l P j x J d G V t U G F 0 a D 5 T Z W N 0 a W 9 u M S 9 0 Y m x D d X N 0 b 2 1 l c n M 8 L 0 l 0 Z W 1 Q Y X R o P j w v S X R l b U x v Y 2 F 0 a W 9 u P j x T d G F i b G V F b n R y a W V z P j x F b n R y e S B U e X B l P S J G a W x s Q 2 9 s d W 1 u T m F t Z X M i I F Z h b H V l P S J z W y Z x d W 9 0 O 0 N 1 c 3 R v b W V y J n F 1 b 3 Q 7 L C Z x d W 9 0 O 0 1 l b W J l c i Z x d W 9 0 O y w m c X V v d D t D a X R 5 J n F 1 b 3 Q 7 L C Z x d W 9 0 O 0 p v a W 4 g R G F 0 Z S Z x d W 9 0 O 1 0 i I C 8 + P E V u d H J 5 I F R 5 c G U 9 I k J 1 Z m Z l c k 5 l e H R S Z W Z y Z X N o I i B W Y W x 1 Z T 0 i b D E i I C 8 + P E V u d H J 5 I F R 5 c G U 9 I k Z p b G x F b m F i b G V k I i B W Y W x 1 Z T 0 i b D A i I C 8 + P E V u d H J 5 I F R 5 c G U 9 I k Z p b G x D b 2 x 1 b W 5 U e X B l c y I g V m F s d W U 9 I n N C Z 1 l H Q 1 E 9 P S I g L z 4 8 R W 5 0 c n k g V H l w Z T 0 i R m l s b E x h c 3 R V c G R h d G V k I i B W Y W x 1 Z T 0 i Z D I w M j U t M D U t M T l U M D k 6 M j E 6 M T g u N T M 2 O D I 3 M V o i I C 8 + P E V u d H J 5 I F R 5 c G U 9 I k Z p b G x F c n J v c k N v d W 5 0 I i B W Y W x 1 Z T 0 i b D A i I C 8 + P E V u d H J 5 I F R 5 c G U 9 I k Z p b G x F c n J v c k N v Z G U i I F Z h b H V l P S J z V W 5 r b m 9 3 b i I g L z 4 8 R W 5 0 c n k g V H l w Z T 0 i R m l s b G V k Q 2 9 t c G x l d G V S Z X N 1 b H R U b 1 d v c m t z a G V l d C I g V m F s d W U 9 I m w w I i A v P j x F b n R y e S B U e X B l P S J G a W x s Q 2 9 1 b n Q i I F Z h b H V l P S J s N C I g L z 4 8 R W 5 0 c n k g V H l w Z T 0 i R m l s b F R v R G F 0 Y U 1 v Z G V s R W 5 h Y m x l Z C I g V m F s d W U 9 I m w x I i A v P j x F b n R y e S B U e X B l P S J J c 1 B y a X Z h d G U i I F Z h b H V l P S J s M C I g L z 4 8 R W 5 0 c n k g V H l w Z T 0 i U X V l c n l J R C I g V m F s d W U 9 I n N k Z m Q y N T B k Y i 0 x Y 2 V k L T Q 1 N 2 U t O W Z k M S 0 2 M W I 3 Z m Y w O D c 4 Y m I i I C 8 + P E V u d H J 5 I F R 5 c G U 9 I k F k Z G V k V G 9 E Y X R h T W 9 k Z W w i I F Z h b H V l P S J s M 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0 Y m x D d X N 0 b 2 1 l c n M v Q 2 h h b m d l Z C B U e X B l L n t D d X N 0 b 2 1 l c i w w f S Z x d W 9 0 O y w m c X V v d D t T Z W N 0 a W 9 u M S 9 0 Y m x D d X N 0 b 2 1 l c n M v Q 2 h h b m d l Z C B U e X B l L n t N Z W 1 i Z X I s M X 0 m c X V v d D s s J n F 1 b 3 Q 7 U 2 V j d G l v b j E v d G J s Q 3 V z d G 9 t Z X J z L 0 N o Y W 5 n Z W Q g V H l w Z S 5 7 Q 2 l 0 e S w y f S Z x d W 9 0 O y w m c X V v d D t T Z W N 0 a W 9 u M S 9 0 Y m x D d X N 0 b 2 1 l c n M v Q 2 h h b m d l Z C B U e X B l L n t K b 2 l u I E R h d G U s M 3 0 m c X V v d D t d L C Z x d W 9 0 O 0 N v b H V t b k N v d W 5 0 J n F 1 b 3 Q 7 O j Q s J n F 1 b 3 Q 7 S 2 V 5 Q 2 9 s d W 1 u T m F t Z X M m c X V v d D s 6 W 1 0 s J n F 1 b 3 Q 7 Q 2 9 s d W 1 u S W R l b n R p d G l l c y Z x d W 9 0 O z p b J n F 1 b 3 Q 7 U 2 V j d G l v b j E v d G J s Q 3 V z d G 9 t Z X J z L 0 N o Y W 5 n Z W Q g V H l w Z S 5 7 Q 3 V z d G 9 t Z X I s M H 0 m c X V v d D s s J n F 1 b 3 Q 7 U 2 V j d G l v b j E v d G J s Q 3 V z d G 9 t Z X J z L 0 N o Y W 5 n Z W Q g V H l w Z S 5 7 T W V t Y m V y L D F 9 J n F 1 b 3 Q 7 L C Z x d W 9 0 O 1 N l Y 3 R p b 2 4 x L 3 R i b E N 1 c 3 R v b W V y c y 9 D a G F u Z 2 V k I F R 5 c G U u e 0 N p d H k s M n 0 m c X V v d D s s J n F 1 b 3 Q 7 U 2 V j d G l v b j E v d G J s Q 3 V z d G 9 t Z X J z L 0 N o Y W 5 n Z W Q g V H l w Z S 5 7 S m 9 p b i B E Y X R l L D N 9 J n F 1 b 3 Q 7 X S w m c X V v d D t S Z W x h d G l v b n N o a X B J b m Z v J n F 1 b 3 Q 7 O l t d f S I g L z 4 8 L 1 N 0 Y W J s Z U V u d H J p Z X M + P C 9 J d G V t P j x J d G V t P j x J d G V t T G 9 j Y X R p b 2 4 + P E l 0 Z W 1 U e X B l P k Z v c m 1 1 b G E 8 L 0 l 0 Z W 1 U e X B l P j x J d G V t U G F 0 a D 5 T Z W N 0 a W 9 u M S 9 0 Y m x T Y W x l c z w v S X R l b V B h d G g + P C 9 J d G V t T G 9 j Y X R p b 2 4 + P F N 0 Y W J s Z U V u d H J p Z X M + P E V u d H J 5 I F R 5 c G U 9 I k Z p b G x D b 2 x 1 b W 5 O Y W 1 l c y I g V m F s d W U 9 I n N b J n F 1 b 3 Q 7 R G F 0 Z S Z x d W 9 0 O y w m c X V v d D t Q c m 9 k d W N 0 I E l E J n F 1 b 3 Q 7 L C Z x d W 9 0 O 0 N 1 c 3 R v b W V y J n F 1 b 3 Q 7 L C Z x d W 9 0 O 1 V u a X R z I F N v b G Q m c X V v d D s s J n F 1 b 3 Q 7 U m V 2 Z W 5 1 Z S Z x d W 9 0 O 1 0 i I C 8 + P E V u d H J 5 I F R 5 c G U 9 I k J 1 Z m Z l c k 5 l e H R S Z W Z y Z X N o I i B W Y W x 1 Z T 0 i b D E i I C 8 + P E V u d H J 5 I F R 5 c G U 9 I k Z p b G x F b m F i b G V k I i B W Y W x 1 Z T 0 i b D A i I C 8 + P E V u d H J 5 I F R 5 c G U 9 I k Z p b G x D b 2 x 1 b W 5 U e X B l c y I g V m F s d W U 9 I n N D U U 1 H Q X d V P S I g L z 4 8 R W 5 0 c n k g V H l w Z T 0 i R m l s b E x h c 3 R V c G R h d G V k I i B W Y W x 1 Z T 0 i Z D I w M j U t M D U t M T l U M D k 6 M j E 6 M T g u N T M 2 O D I 3 M V o i I C 8 + P E V u d H J 5 I F R 5 c G U 9 I k Z p b G x F c n J v c k N v d W 5 0 I i B W Y W x 1 Z T 0 i b D A i I C 8 + P E V u d H J 5 I F R 5 c G U 9 I k Z p b G x F c n J v c k N v Z G U i I F Z h b H V l P S J z V W 5 r b m 9 3 b i I g L z 4 8 R W 5 0 c n k g V H l w Z T 0 i R m l s b G V k Q 2 9 t c G x l d G V S Z X N 1 b H R U b 1 d v c m t z a G V l d C I g V m F s d W U 9 I m w w I i A v P j x F b n R y e S B U e X B l P S J G a W x s Q 2 9 1 b n Q i I F Z h b H V l P S J s M j A w I i A v P j x F b n R y e S B U e X B l P S J G a W x s V G 9 E Y X R h T W 9 k Z W x F b m F i b G V k I i B W Y W x 1 Z T 0 i b D E i I C 8 + P E V u d H J 5 I F R 5 c G U 9 I k l z U H J p d m F 0 Z S I g V m F s d W U 9 I m w w I i A v P j x F b n R y e S B U e X B l P S J R d W V y e U l E I i B W Y W x 1 Z T 0 i c 2 J h N z M x M D g x L W U 0 N j k t N G R m O C 0 4 N 2 M 4 L T d m N z I y M z Q z M z J i N y I g L z 4 8 R W 5 0 c n k g V H l w Z T 0 i Q W R k Z W R U b 0 R h d G F N b 2 R l b C I g V m F s d W U 9 I m w x 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3 R i b F N h b G V z L 0 N o Y W 5 n Z W Q g V H l w Z S 5 7 R G F 0 Z S w w f S Z x d W 9 0 O y w m c X V v d D t T Z W N 0 a W 9 u M S 9 0 Y m x T Y W x l c y 9 D a G F u Z 2 V k I F R 5 c G U u e 1 B y b 2 R 1 Y 3 Q g S U Q s M X 0 m c X V v d D s s J n F 1 b 3 Q 7 U 2 V j d G l v b j E v d G J s U 2 F s Z X M v Q 2 h h b m d l Z C B U e X B l L n t D d X N 0 b 2 1 l c i w y f S Z x d W 9 0 O y w m c X V v d D t T Z W N 0 a W 9 u M S 9 0 Y m x T Y W x l c y 9 D a G F u Z 2 V k I F R 5 c G U u e 1 V u a X R z I F N v b G Q s M 3 0 m c X V v d D s s J n F 1 b 3 Q 7 U 2 V j d G l v b j E v d G J s U 2 F s Z X M v Q 2 h h b m d l Z C B U e X B l L n t S Z X Z l b n V l L D R 9 J n F 1 b 3 Q 7 X S w m c X V v d D t D b 2 x 1 b W 5 D b 3 V u d C Z x d W 9 0 O z o 1 L C Z x d W 9 0 O 0 t l e U N v b H V t b k 5 h b W V z J n F 1 b 3 Q 7 O l t d L C Z x d W 9 0 O 0 N v b H V t b k l k Z W 5 0 a X R p Z X M m c X V v d D s 6 W y Z x d W 9 0 O 1 N l Y 3 R p b 2 4 x L 3 R i b F N h b G V z L 0 N o Y W 5 n Z W Q g V H l w Z S 5 7 R G F 0 Z S w w f S Z x d W 9 0 O y w m c X V v d D t T Z W N 0 a W 9 u M S 9 0 Y m x T Y W x l c y 9 D a G F u Z 2 V k I F R 5 c G U u e 1 B y b 2 R 1 Y 3 Q g S U Q s M X 0 m c X V v d D s s J n F 1 b 3 Q 7 U 2 V j d G l v b j E v d G J s U 2 F s Z X M v Q 2 h h b m d l Z C B U e X B l L n t D d X N 0 b 2 1 l c i w y f S Z x d W 9 0 O y w m c X V v d D t T Z W N 0 a W 9 u M S 9 0 Y m x T Y W x l c y 9 D a G F u Z 2 V k I F R 5 c G U u e 1 V u a X R z I F N v b G Q s M 3 0 m c X V v d D s s J n F 1 b 3 Q 7 U 2 V j d G l v b j E v d G J s U 2 F s Z X M v Q 2 h h b m d l Z C B U e X B l L n t S Z X Z l b n V l L D R 9 J n F 1 b 3 Q 7 X S w m c X V v d D t S Z W x h d G l v b n N o a X B J b m Z v J n F 1 b 3 Q 7 O l t d f S I g L z 4 8 L 1 N 0 Y W J s Z U V u d H J p Z X M + P C 9 J d G V t P j x J d G V t P j x J d G V t T G 9 j Y X R p b 2 4 + P E l 0 Z W 1 U e X B l P k Z v c m 1 1 b G E 8 L 0 l 0 Z W 1 U e X B l P j x J d G V t U G F 0 a D 5 T Z W N 0 a W 9 u M S 9 0 Y m x Q c m 9 k d W N 0 c y 9 T b 3 V y Y 2 U 8 L 0 l 0 Z W 1 Q Y X R o P j w v S X R l b U x v Y 2 F 0 a W 9 u P j x T d G F i b G V F b n R y a W V z I C 8 + P C 9 J d G V t P j x J d G V t P j x J d G V t T G 9 j Y X R p b 2 4 + P E l 0 Z W 1 U e X B l P k Z v c m 1 1 b G E 8 L 0 l 0 Z W 1 U e X B l P j x J d G V t U G F 0 a D 5 T Z W N 0 a W 9 u M S 9 0 Y m x Q c m 9 k d W N 0 c y 9 D a G F u Z 2 V k J T I w V H l w Z T w v S X R l b V B h d G g + P C 9 J d G V t T G 9 j Y X R p b 2 4 + P F N 0 Y W J s Z U V u d H J p Z X M g L z 4 8 L 0 l 0 Z W 0 + P E l 0 Z W 0 + P E l 0 Z W 1 M b 2 N h d G l v b j 4 8 S X R l b V R 5 c G U + R m 9 y b X V s Y T w v S X R l b V R 5 c G U + P E l 0 Z W 1 Q Y X R o P l N l Y 3 R p b 2 4 x L 3 R i b E N 1 c 3 R v b W V y c y 9 T b 3 V y Y 2 U 8 L 0 l 0 Z W 1 Q Y X R o P j w v S X R l b U x v Y 2 F 0 a W 9 u P j x T d G F i b G V F b n R y a W V z I C 8 + P C 9 J d G V t P j x J d G V t P j x J d G V t T G 9 j Y X R p b 2 4 + P E l 0 Z W 1 U e X B l P k Z v c m 1 1 b G E 8 L 0 l 0 Z W 1 U e X B l P j x J d G V t U G F 0 a D 5 T Z W N 0 a W 9 u M S 9 0 Y m x D d X N 0 b 2 1 l c n M v Q 2 h h b m d l Z C U y M F R 5 c G U 8 L 0 l 0 Z W 1 Q Y X R o P j w v S X R l b U x v Y 2 F 0 a W 9 u P j x T d G F i b G V F b n R y a W V z I C 8 + P C 9 J d G V t P j x J d G V t P j x J d G V t T G 9 j Y X R p b 2 4 + P E l 0 Z W 1 U e X B l P k Z v c m 1 1 b G E 8 L 0 l 0 Z W 1 U e X B l P j x J d G V t U G F 0 a D 5 T Z W N 0 a W 9 u M S 9 0 Y m x T Y W x l c y 9 T b 3 V y Y 2 U 8 L 0 l 0 Z W 1 Q Y X R o P j w v S X R l b U x v Y 2 F 0 a W 9 u P j x T d G F i b G V F b n R y a W V z I C 8 + P C 9 J d G V t P j x J d G V t P j x J d G V t T G 9 j Y X R p b 2 4 + P E l 0 Z W 1 U e X B l P k Z v c m 1 1 b G E 8 L 0 l 0 Z W 1 U e X B l P j x J d G V t U G F 0 a D 5 T Z W N 0 a W 9 u M S 9 0 Y m x T Y W x l 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X w D T Y x + 5 z k a p 8 / D y E J e L V A A A A A A C A A A A A A A Q Z g A A A A E A A C A A A A B 4 5 5 s Z G 7 l 4 F t E X v g N H m X M s Q t E S + h U D X Z V / W Q J d V q G 6 5 w A A A A A O g A A A A A I A A C A A A A A 2 l k r U K J 2 H 8 r M a n D g 5 C 6 K E K 5 D A a y L I H 5 0 t U W T R W H 7 1 a 1 A A A A C x Y E k l 0 z N p O l w 0 E l N b H m h u v O X l 5 g h c i o k U H t m a + X p 0 6 O b x I U N P 2 Q 6 m G s t i P Z 2 V b t M u O s W L e p x G 9 R l M B D a i f N u w L r n 4 L 8 L m h y c h / q k M k k f H n 0 A A A A B S b C / L j g / o m 3 z F 2 e f 9 e v 1 f Q G i R W D m I Z Y v i R 0 G s T t W + t F d n / w 3 z w n 6 F u T a A r b w b w D m N 9 I 3 N N N O o I o V S 8 j H W v 8 S i < / D a t a M a s h u p > 
</file>

<file path=customXml/item14.xml>��< ? x m l   v e r s i o n = " 1 . 0 "   e n c o d i n g = " U T F - 1 6 " ? > < G e m i n i   x m l n s = " h t t p : / / g e m i n i / p i v o t c u s t o m i z a t i o n / T a b l e X M L _ t b l P r o d u c t s _ a 4 d e c d 6 5 - d a a 1 - 4 f e 4 - a 9 4 1 - 4 8 b 8 9 8 e f 9 3 8 3 " > < C u s t o m C o n t e n t > < ! [ C D A T A [ < T a b l e W i d g e t G r i d S e r i a l i z a t i o n   x m l n s : x s d = " h t t p : / / w w w . w 3 . o r g / 2 0 0 1 / X M L S c h e m a "   x m l n s : x s i = " h t t p : / / w w w . w 3 . o r g / 2 0 0 1 / X M L S c h e m a - i n s t a n c e " > < C o l u m n S u g g e s t e d T y p e   / > < C o l u m n F o r m a t   / > < C o l u m n A c c u r a c y   / > < C o l u m n C u r r e n c y S y m b o l   / > < C o l u m n P o s i t i v e P a t t e r n   / > < C o l u m n N e g a t i v e P a t t e r n   / > < C o l u m n W i d t h s > < i t e m > < k e y > < s t r i n g > P r o d u c t   I D < / s t r i n g > < / k e y > < v a l u e > < i n t > 1 8 8 < / i n t > < / v a l u e > < / i t e m > < i t e m > < k e y > < s t r i n g > P r o d u c t   N a m e < / s t r i n g > < / k e y > < v a l u e > < i n t > 2 3 6 < / i n t > < / v a l u e > < / i t e m > < i t e m > < k e y > < s t r i n g > C a t e g o r y < / s t r i n g > < / k e y > < v a l u e > < i n t > 1 7 1 < / i n t > < / v a l u e > < / i t e m > < i t e m > < k e y > < s t r i n g > U n i t   P r i c e < / s t r i n g > < / k e y > < v a l u e > < i n t > 1 7 9 < / i n t > < / v a l u e > < / i t e m > < i t e m > < k e y > < s t r i n g > S t o c k   Q t y < / s t r i n g > < / k e y > < v a l u e > < i n t > 1 7 8 < / i n t > < / v a l u e > < / i t e m > < / C o l u m n W i d t h s > < C o l u m n D i s p l a y I n d e x > < i t e m > < k e y > < s t r i n g > P r o d u c t   I D < / s t r i n g > < / k e y > < v a l u e > < i n t > 0 < / i n t > < / v a l u e > < / i t e m > < i t e m > < k e y > < s t r i n g > P r o d u c t   N a m e < / s t r i n g > < / k e y > < v a l u e > < i n t > 1 < / i n t > < / v a l u e > < / i t e m > < i t e m > < k e y > < s t r i n g > C a t e g o r y < / s t r i n g > < / k e y > < v a l u e > < i n t > 2 < / i n t > < / v a l u e > < / i t e m > < i t e m > < k e y > < s t r i n g > U n i t   P r i c e < / s t r i n g > < / k e y > < v a l u e > < i n t > 3 < / i n t > < / v a l u e > < / i t e m > < i t e m > < k e y > < s t r i n g > S t o c k   Q t y < / s t r i n g > < / k e y > < v a l u e > < i n t > 4 < / 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 t b l P r o d u c t s 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 t b l P r o d u c t s 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  I D < / K e y > < / D i a g r a m O b j e c t K e y > < D i a g r a m O b j e c t K e y > < K e y > C o l u m n s \ P r o d u c t   N a m e < / K e y > < / D i a g r a m O b j e c t K e y > < D i a g r a m O b j e c t K e y > < K e y > C o l u m n s \ C a t e g o r y < / K e y > < / D i a g r a m O b j e c t K e y > < D i a g r a m O b j e c t K e y > < K e y > C o l u m n s \ U n i t   P r i c e < / K e y > < / D i a g r a m O b j e c t K e y > < D i a g r a m O b j e c t K e y > < K e y > C o l u m n s \ S t o c k   Q t y 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  I D < / K e y > < / a : K e y > < a : V a l u e   i : t y p e = " M e a s u r e G r i d N o d e V i e w S t a t e " > < L a y e d O u t > t r u e < / L a y e d O u t > < / a : V a l u e > < / a : K e y V a l u e O f D i a g r a m O b j e c t K e y a n y T y p e z b w N T n L X > < a : K e y V a l u e O f D i a g r a m O b j e c t K e y a n y T y p e z b w N T n L X > < a : K e y > < K e y > C o l u m n s \ P r o d u c t   N a m e < / K e y > < / a : K e y > < a : V a l u e   i : t y p e = " M e a s u r e G r i d N o d e V i e w S t a t e " > < C o l u m n > 1 < / C o l u m n > < L a y e d O u t > t r u e < / L a y e d O u t > < / a : V a l u e > < / a : K e y V a l u e O f D i a g r a m O b j e c t K e y a n y T y p e z b w N T n L X > < a : K e y V a l u e O f D i a g r a m O b j e c t K e y a n y T y p e z b w N T n L X > < a : K e y > < K e y > C o l u m n s \ C a t e g o r y < / K e y > < / a : K e y > < a : V a l u e   i : t y p e = " M e a s u r e G r i d N o d e V i e w S t a t e " > < C o l u m n > 2 < / C o l u m n > < L a y e d O u t > t r u e < / L a y e d O u t > < / a : V a l u e > < / a : K e y V a l u e O f D i a g r a m O b j e c t K e y a n y T y p e z b w N T n L X > < a : K e y V a l u e O f D i a g r a m O b j e c t K e y a n y T y p e z b w N T n L X > < a : K e y > < K e y > C o l u m n s \ U n i t   P r i c e < / K e y > < / a : K e y > < a : V a l u e   i : t y p e = " M e a s u r e G r i d N o d e V i e w S t a t e " > < C o l u m n > 3 < / C o l u m n > < L a y e d O u t > t r u e < / L a y e d O u t > < / a : V a l u e > < / a : K e y V a l u e O f D i a g r a m O b j e c t K e y a n y T y p e z b w N T n L X > < a : K e y V a l u e O f D i a g r a m O b j e c t K e y a n y T y p e z b w N T n L X > < a : K e y > < K e y > C o l u m n s \ S t o c k   Q t y < / K e y > < / a : K e y > < a : V a l u e   i : t y p e = " M e a s u r e G r i d N o d e V i e w S t a t e " > < C o l u m n > 4 < / C o l u m n > < L a y e d O u t > t r u e < / L a y e d O u t > < / a : V a l u e > < / a : K e y V a l u e O f D i a g r a m O b j e c t K e y a n y T y p e z b w N T n L X > < / V i e w S t a t e s > < / D i a g r a m M a n a g e r . S e r i a l i z a b l e D i a g r a m > < D i a g r a m M a n a g e r . S e r i a l i z a b l e D i a g r a m > < A d a p t e r   i : t y p e = " M e a s u r e D i a g r a m S a n d b o x A d a p t e r " > < T a b l e N a m e > t b l S a l e s 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 R e v e n u e < / K e y > < / D i a g r a m O b j e c t K e y > < D i a g r a m O b j e c t K e y > < K e y > M e a s u r e s \ S u m   o f   R e v e n u e \ T a g I n f o \ F o r m u l a < / K e y > < / D i a g r a m O b j e c t K e y > < D i a g r a m O b j e c t K e y > < K e y > M e a s u r e s \ S u m   o f   R e v e n u e \ T a g I n f o \ V a l u e < / K e y > < / D i a g r a m O b j e c t K e y > < D i a g r a m O b j e c t K e y > < K e y > M e a s u r e s \ T o t a l   R e v e n u e < / K e y > < / D i a g r a m O b j e c t K e y > < D i a g r a m O b j e c t K e y > < K e y > M e a s u r e s \ T o t a l   R e v e n u e \ T a g I n f o \ F o r m u l a < / K e y > < / D i a g r a m O b j e c t K e y > < D i a g r a m O b j e c t K e y > < K e y > M e a s u r e s \ T o t a l   R e v e n u e \ T a g I n f o \ V a l u e < / K e y > < / D i a g r a m O b j e c t K e y > < D i a g r a m O b j e c t K e y > < K e y > C o l u m n s \ D a t e < / K e y > < / D i a g r a m O b j e c t K e y > < D i a g r a m O b j e c t K e y > < K e y > C o l u m n s \ P r o d u c t   I D < / K e y > < / D i a g r a m O b j e c t K e y > < D i a g r a m O b j e c t K e y > < K e y > C o l u m n s \ C u s t o m e r < / K e y > < / D i a g r a m O b j e c t K e y > < D i a g r a m O b j e c t K e y > < K e y > C o l u m n s \ U n i t s   S o l d < / K e y > < / D i a g r a m O b j e c t K e y > < D i a g r a m O b j e c t K e y > < K e y > C o l u m n s \ R e v e n u e < / K e y > < / D i a g r a m O b j e c t K e y > < D i a g r a m O b j e c t K e y > < K e y > L i n k s \ & l t ; C o l u m n s \ S u m   o f   R e v e n u e & g t ; - & l t ; M e a s u r e s \ R e v e n u e & g t ; < / K e y > < / D i a g r a m O b j e c t K e y > < D i a g r a m O b j e c t K e y > < K e y > L i n k s \ & l t ; C o l u m n s \ S u m   o f   R e v e n u e & g t ; - & l t ; M e a s u r e s \ R e v e n u e & g t ; \ C O L U M N < / K e y > < / D i a g r a m O b j e c t K e y > < D i a g r a m O b j e c t K e y > < K e y > L i n k s \ & l t ; C o l u m n s \ S u m   o f   R e v e n u e & g t ; - & l t ; M e a s u r e s \ R e v e n u e & g t ; \ M E A S U R E 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 R e v e n u e < / K e y > < / a : K e y > < a : V a l u e   i : t y p e = " M e a s u r e G r i d N o d e V i e w S t a t e " > < C o l u m n > 4 < / C o l u m n > < L a y e d O u t > t r u e < / L a y e d O u t > < W a s U I I n v i s i b l e > t r u e < / W a s U I I n v i s i b l e > < / a : V a l u e > < / a : K e y V a l u e O f D i a g r a m O b j e c t K e y a n y T y p e z b w N T n L X > < a : K e y V a l u e O f D i a g r a m O b j e c t K e y a n y T y p e z b w N T n L X > < a : K e y > < K e y > M e a s u r e s \ S u m   o f   R e v e n u e \ T a g I n f o \ F o r m u l a < / K e y > < / a : K e y > < a : V a l u e   i : t y p e = " M e a s u r e G r i d V i e w S t a t e I D i a g r a m T a g A d d i t i o n a l I n f o " / > < / a : K e y V a l u e O f D i a g r a m O b j e c t K e y a n y T y p e z b w N T n L X > < a : K e y V a l u e O f D i a g r a m O b j e c t K e y a n y T y p e z b w N T n L X > < a : K e y > < K e y > M e a s u r e s \ S u m   o f   R e v e n u e \ T a g I n f o \ V a l u e < / K e y > < / a : K e y > < a : V a l u e   i : t y p e = " M e a s u r e G r i d V i e w S t a t e I D i a g r a m T a g A d d i t i o n a l I n f o " / > < / a : K e y V a l u e O f D i a g r a m O b j e c t K e y a n y T y p e z b w N T n L X > < a : K e y V a l u e O f D i a g r a m O b j e c t K e y a n y T y p e z b w N T n L X > < a : K e y > < K e y > M e a s u r e s \ T o t a l   R e v e n u e < / K e y > < / a : K e y > < a : V a l u e   i : t y p e = " M e a s u r e G r i d N o d e V i e w S t a t e " > < L a y e d O u t > t r u e < / L a y e d O u t > < / a : V a l u e > < / a : K e y V a l u e O f D i a g r a m O b j e c t K e y a n y T y p e z b w N T n L X > < a : K e y V a l u e O f D i a g r a m O b j e c t K e y a n y T y p e z b w N T n L X > < a : K e y > < K e y > M e a s u r e s \ T o t a l   R e v e n u e \ T a g I n f o \ F o r m u l a < / K e y > < / a : K e y > < a : V a l u e   i : t y p e = " M e a s u r e G r i d V i e w S t a t e I D i a g r a m T a g A d d i t i o n a l I n f o " / > < / a : K e y V a l u e O f D i a g r a m O b j e c t K e y a n y T y p e z b w N T n L X > < a : K e y V a l u e O f D i a g r a m O b j e c t K e y a n y T y p e z b w N T n L X > < a : K e y > < K e y > M e a s u r e s \ T o t a l   R e v e n u e \ T a g I n f o \ V a l u e < / K e y > < / a : K e y > < a : V a l u e   i : t y p e = " M e a s u r e G r i d V i e w S t a t e I D i a g r a m T a g A d d i t i o n a l I n f o " / > < / a : K e y V a l u e O f D i a g r a m O b j e c t K e y a n y T y p e z b w N T n L X > < a : K e y V a l u e O f D i a g r a m O b j e c t K e y a n y T y p e z b w N T n L X > < a : K e y > < K e y > C o l u m n s \ D a t e < / K e y > < / a : K e y > < a : V a l u e   i : t y p e = " M e a s u r e G r i d N o d e V i e w S t a t e " > < L a y e d O u t > t r u e < / L a y e d O u t > < / a : V a l u e > < / a : K e y V a l u e O f D i a g r a m O b j e c t K e y a n y T y p e z b w N T n L X > < a : K e y V a l u e O f D i a g r a m O b j e c t K e y a n y T y p e z b w N T n L X > < a : K e y > < K e y > C o l u m n s \ P r o d u c t   I D < / K e y > < / a : K e y > < a : V a l u e   i : t y p e = " M e a s u r e G r i d N o d e V i e w S t a t e " > < C o l u m n > 1 < / C o l u m n > < L a y e d O u t > t r u e < / L a y e d O u t > < / a : V a l u e > < / a : K e y V a l u e O f D i a g r a m O b j e c t K e y a n y T y p e z b w N T n L X > < a : K e y V a l u e O f D i a g r a m O b j e c t K e y a n y T y p e z b w N T n L X > < a : K e y > < K e y > C o l u m n s \ C u s t o m e r < / K e y > < / a : K e y > < a : V a l u e   i : t y p e = " M e a s u r e G r i d N o d e V i e w S t a t e " > < C o l u m n > 2 < / C o l u m n > < L a y e d O u t > t r u e < / L a y e d O u t > < / a : V a l u e > < / a : K e y V a l u e O f D i a g r a m O b j e c t K e y a n y T y p e z b w N T n L X > < a : K e y V a l u e O f D i a g r a m O b j e c t K e y a n y T y p e z b w N T n L X > < a : K e y > < K e y > C o l u m n s \ U n i t s   S o l d < / K e y > < / a : K e y > < a : V a l u e   i : t y p e = " M e a s u r e G r i d N o d e V i e w S t a t e " > < C o l u m n > 3 < / C o l u m n > < L a y e d O u t > t r u e < / L a y e d O u t > < / a : V a l u e > < / a : K e y V a l u e O f D i a g r a m O b j e c t K e y a n y T y p e z b w N T n L X > < a : K e y V a l u e O f D i a g r a m O b j e c t K e y a n y T y p e z b w N T n L X > < a : K e y > < K e y > C o l u m n s \ R e v e n u e < / K e y > < / a : K e y > < a : V a l u e   i : t y p e = " M e a s u r e G r i d N o d e V i e w S t a t e " > < C o l u m n > 4 < / C o l u m n > < L a y e d O u t > t r u e < / L a y e d O u t > < / a : V a l u e > < / a : K e y V a l u e O f D i a g r a m O b j e c t K e y a n y T y p e z b w N T n L X > < a : K e y V a l u e O f D i a g r a m O b j e c t K e y a n y T y p e z b w N T n L X > < a : K e y > < K e y > L i n k s \ & l t ; C o l u m n s \ S u m   o f   R e v e n u e & g t ; - & l t ; M e a s u r e s \ R e v e n u e & g t ; < / K e y > < / a : K e y > < a : V a l u e   i : t y p e = " M e a s u r e G r i d V i e w S t a t e I D i a g r a m L i n k " / > < / a : K e y V a l u e O f D i a g r a m O b j e c t K e y a n y T y p e z b w N T n L X > < a : K e y V a l u e O f D i a g r a m O b j e c t K e y a n y T y p e z b w N T n L X > < a : K e y > < K e y > L i n k s \ & l t ; C o l u m n s \ S u m   o f   R e v e n u e & g t ; - & l t ; M e a s u r e s \ R e v e n u e & g t ; \ C O L U M N < / K e y > < / a : K e y > < a : V a l u e   i : t y p e = " M e a s u r e G r i d V i e w S t a t e I D i a g r a m L i n k E n d p o i n t " / > < / a : K e y V a l u e O f D i a g r a m O b j e c t K e y a n y T y p e z b w N T n L X > < a : K e y V a l u e O f D i a g r a m O b j e c t K e y a n y T y p e z b w N T n L X > < a : K e y > < K e y > L i n k s \ & l t ; C o l u m n s \ S u m   o f   R e v e n u e & g t ; - & l t ; M e a s u r e s \ R e v e n u e & g t ; \ M E A S U R E 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 T a g s \ T a b l e s \ & l t ; T a b l e s \ t b l P r o d u c t s & g t ; < / K e y > < / D i a g r a m O b j e c t K e y > < D i a g r a m O b j e c t K e y > < K e y > D y n a m i c   T a g s \ T a b l e s \ & l t ; T a b l e s \ t b l C u s t o m e r s & g t ; < / K e y > < / D i a g r a m O b j e c t K e y > < D i a g r a m O b j e c t K e y > < K e y > D y n a m i c   T a g s \ T a b l e s \ & l t ; T a b l e s \ t b l S a l e s & g t ; < / K e y > < / D i a g r a m O b j e c t K e y > < D i a g r a m O b j e c t K e y > < K e y > T a b l e s \ t b l P r o d u c t s < / K e y > < / D i a g r a m O b j e c t K e y > < D i a g r a m O b j e c t K e y > < K e y > T a b l e s \ t b l P r o d u c t s \ C o l u m n s \ P r o d u c t   I D < / K e y > < / D i a g r a m O b j e c t K e y > < D i a g r a m O b j e c t K e y > < K e y > T a b l e s \ t b l P r o d u c t s \ C o l u m n s \ P r o d u c t   N a m e < / K e y > < / D i a g r a m O b j e c t K e y > < D i a g r a m O b j e c t K e y > < K e y > T a b l e s \ t b l P r o d u c t s \ C o l u m n s \ C a t e g o r y < / K e y > < / D i a g r a m O b j e c t K e y > < D i a g r a m O b j e c t K e y > < K e y > T a b l e s \ t b l P r o d u c t s \ C o l u m n s \ U n i t   P r i c e < / K e y > < / D i a g r a m O b j e c t K e y > < D i a g r a m O b j e c t K e y > < K e y > T a b l e s \ t b l P r o d u c t s \ C o l u m n s \ S t o c k   Q t y < / K e y > < / D i a g r a m O b j e c t K e y > < D i a g r a m O b j e c t K e y > < K e y > T a b l e s \ t b l C u s t o m e r s < / K e y > < / D i a g r a m O b j e c t K e y > < D i a g r a m O b j e c t K e y > < K e y > T a b l e s \ t b l C u s t o m e r s \ C o l u m n s \ C u s t o m e r < / K e y > < / D i a g r a m O b j e c t K e y > < D i a g r a m O b j e c t K e y > < K e y > T a b l e s \ t b l C u s t o m e r s \ C o l u m n s \ M e m b e r < / K e y > < / D i a g r a m O b j e c t K e y > < D i a g r a m O b j e c t K e y > < K e y > T a b l e s \ t b l C u s t o m e r s \ C o l u m n s \ C i t y < / K e y > < / D i a g r a m O b j e c t K e y > < D i a g r a m O b j e c t K e y > < K e y > T a b l e s \ t b l C u s t o m e r s \ C o l u m n s \ J o i n   D a t e < / K e y > < / D i a g r a m O b j e c t K e y > < D i a g r a m O b j e c t K e y > < K e y > T a b l e s \ t b l S a l e s < / K e y > < / D i a g r a m O b j e c t K e y > < D i a g r a m O b j e c t K e y > < K e y > T a b l e s \ t b l S a l e s \ C o l u m n s \ D a t e < / K e y > < / D i a g r a m O b j e c t K e y > < D i a g r a m O b j e c t K e y > < K e y > T a b l e s \ t b l S a l e s \ C o l u m n s \ P r o d u c t   I D < / K e y > < / D i a g r a m O b j e c t K e y > < D i a g r a m O b j e c t K e y > < K e y > T a b l e s \ t b l S a l e s \ C o l u m n s \ C u s t o m e r < / K e y > < / D i a g r a m O b j e c t K e y > < D i a g r a m O b j e c t K e y > < K e y > T a b l e s \ t b l S a l e s \ C o l u m n s \ U n i t s   S o l d < / K e y > < / D i a g r a m O b j e c t K e y > < D i a g r a m O b j e c t K e y > < K e y > T a b l e s \ t b l S a l e s \ C o l u m n s \ R e v e n u e < / K e y > < / D i a g r a m O b j e c t K e y > < D i a g r a m O b j e c t K e y > < K e y > T a b l e s \ t b l S a l e s \ M e a s u r e s \ S u m   o f   R e v e n u e < / K e y > < / D i a g r a m O b j e c t K e y > < D i a g r a m O b j e c t K e y > < K e y > T a b l e s \ t b l S a l e s \ S u m   o f   R e v e n u e \ A d d i t i o n a l   I n f o \ I m p l i c i t   M e a s u r e < / K e y > < / D i a g r a m O b j e c t K e y > < D i a g r a m O b j e c t K e y > < K e y > T a b l e s \ t b l S a l e s \ M e a s u r e s \ T o t a l   R e v e n u e < / K e y > < / D i a g r a m O b j e c t K e y > < D i a g r a m O b j e c t K e y > < K e y > R e l a t i o n s h i p s \ & l t ; T a b l e s \ t b l S a l e s \ C o l u m n s \ P r o d u c t   I D & g t ; - & l t ; T a b l e s \ t b l P r o d u c t s \ C o l u m n s \ P r o d u c t   I D & g t ; < / K e y > < / D i a g r a m O b j e c t K e y > < D i a g r a m O b j e c t K e y > < K e y > R e l a t i o n s h i p s \ & l t ; T a b l e s \ t b l S a l e s \ C o l u m n s \ P r o d u c t   I D & g t ; - & l t ; T a b l e s \ t b l P r o d u c t s \ C o l u m n s \ P r o d u c t   I D & g t ; \ F K < / K e y > < / D i a g r a m O b j e c t K e y > < D i a g r a m O b j e c t K e y > < K e y > R e l a t i o n s h i p s \ & l t ; T a b l e s \ t b l S a l e s \ C o l u m n s \ P r o d u c t   I D & g t ; - & l t ; T a b l e s \ t b l P r o d u c t s \ C o l u m n s \ P r o d u c t   I D & g t ; \ P K < / K e y > < / D i a g r a m O b j e c t K e y > < D i a g r a m O b j e c t K e y > < K e y > R e l a t i o n s h i p s \ & l t ; T a b l e s \ t b l S a l e s \ C o l u m n s \ P r o d u c t   I D & g t ; - & l t ; T a b l e s \ t b l P r o d u c t s \ C o l u m n s \ P r o d u c t   I D & g t ; \ C r o s s F i l t e r < / K e y > < / D i a g r a m O b j e c t K e y > < D i a g r a m O b j e c t K e y > < K e y > R e l a t i o n s h i p s \ & l t ; T a b l e s \ t b l S a l e s \ C o l u m n s \ C u s t o m e r & g t ; - & l t ; T a b l e s \ t b l C u s t o m e r s \ C o l u m n s \ C u s t o m e r & g t ; < / K e y > < / D i a g r a m O b j e c t K e y > < D i a g r a m O b j e c t K e y > < K e y > R e l a t i o n s h i p s \ & l t ; T a b l e s \ t b l S a l e s \ C o l u m n s \ C u s t o m e r & g t ; - & l t ; T a b l e s \ t b l C u s t o m e r s \ C o l u m n s \ C u s t o m e r & g t ; \ F K < / K e y > < / D i a g r a m O b j e c t K e y > < D i a g r a m O b j e c t K e y > < K e y > R e l a t i o n s h i p s \ & l t ; T a b l e s \ t b l S a l e s \ C o l u m n s \ C u s t o m e r & g t ; - & l t ; T a b l e s \ t b l C u s t o m e r s \ C o l u m n s \ C u s t o m e r & g t ; \ P K < / K e y > < / D i a g r a m O b j e c t K e y > < D i a g r a m O b j e c t K e y > < K e y > R e l a t i o n s h i p s \ & l t ; T a b l e s \ t b l S a l e s \ C o l u m n s \ C u s t o m e r & g t ; - & l t ; T a b l e s \ t b l C u s t o m e r s \ C o l u m n s \ C u s t o m e r & g t ; \ C r o s s F i l t e r < / K e y > < / D i a g r a m O b j e c t K e y > < / A l l K e y s > < S e l e c t e d K e y s > < D i a g r a m O b j e c t K e y > < K e y > R e l a t i o n s h i p s \ & l t ; T a b l e s \ t b l S a l e s \ C o l u m n s \ C u s t o m e r & g t ; - & l t ; T a b l e s \ t b l C u s t o m e r s \ C o l u m n s \ C u s t o m e r & g t ; 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 T a g s \ T a b l e s \ & l t ; T a b l e s \ t b l P r o d u c t s & g t ; < / K e y > < / a : K e y > < a : V a l u e   i : t y p e = " D i a g r a m D i s p l a y T a g V i e w S t a t e " > < I s N o t F i l t e r e d O u t > t r u e < / I s N o t F i l t e r e d O u t > < / a : V a l u e > < / a : K e y V a l u e O f D i a g r a m O b j e c t K e y a n y T y p e z b w N T n L X > < a : K e y V a l u e O f D i a g r a m O b j e c t K e y a n y T y p e z b w N T n L X > < a : K e y > < K e y > D y n a m i c   T a g s \ T a b l e s \ & l t ; T a b l e s \ t b l C u s t o m e r s & g t ; < / K e y > < / a : K e y > < a : V a l u e   i : t y p e = " D i a g r a m D i s p l a y T a g V i e w S t a t e " > < I s N o t F i l t e r e d O u t > t r u e < / I s N o t F i l t e r e d O u t > < / a : V a l u e > < / a : K e y V a l u e O f D i a g r a m O b j e c t K e y a n y T y p e z b w N T n L X > < a : K e y V a l u e O f D i a g r a m O b j e c t K e y a n y T y p e z b w N T n L X > < a : K e y > < K e y > D y n a m i c   T a g s \ T a b l e s \ & l t ; T a b l e s \ t b l S a l e s & g t ; < / K e y > < / a : K e y > < a : V a l u e   i : t y p e = " D i a g r a m D i s p l a y T a g V i e w S t a t e " > < I s N o t F i l t e r e d O u t > t r u e < / I s N o t F i l t e r e d O u t > < / a : V a l u e > < / a : K e y V a l u e O f D i a g r a m O b j e c t K e y a n y T y p e z b w N T n L X > < a : K e y V a l u e O f D i a g r a m O b j e c t K e y a n y T y p e z b w N T n L X > < a : K e y > < K e y > T a b l e s \ t b l P r o d u c t s < / K e y > < / a : K e y > < a : V a l u e   i : t y p e = " D i a g r a m D i s p l a y N o d e V i e w S t a t e " > < H e i g h t > 2 1 8 < / H e i g h t > < I s E x p a n d e d > t r u e < / I s E x p a n d e d > < L a y e d O u t > t r u e < / L a y e d O u t > < W i d t h > 2 0 0 < / W i d t h > < / a : V a l u e > < / a : K e y V a l u e O f D i a g r a m O b j e c t K e y a n y T y p e z b w N T n L X > < a : K e y V a l u e O f D i a g r a m O b j e c t K e y a n y T y p e z b w N T n L X > < a : K e y > < K e y > T a b l e s \ t b l P r o d u c t s \ C o l u m n s \ P r o d u c t   I D < / K e y > < / a : K e y > < a : V a l u e   i : t y p e = " D i a g r a m D i s p l a y N o d e V i e w S t a t e " > < H e i g h t > 1 5 0 < / H e i g h t > < I s E x p a n d e d > t r u e < / I s E x p a n d e d > < W i d t h > 2 0 0 < / W i d t h > < / a : V a l u e > < / a : K e y V a l u e O f D i a g r a m O b j e c t K e y a n y T y p e z b w N T n L X > < a : K e y V a l u e O f D i a g r a m O b j e c t K e y a n y T y p e z b w N T n L X > < a : K e y > < K e y > T a b l e s \ t b l P r o d u c t s \ C o l u m n s \ P r o d u c t   N a m e < / K e y > < / a : K e y > < a : V a l u e   i : t y p e = " D i a g r a m D i s p l a y N o d e V i e w S t a t e " > < H e i g h t > 1 5 0 < / H e i g h t > < I s E x p a n d e d > t r u e < / I s E x p a n d e d > < W i d t h > 2 0 0 < / W i d t h > < / a : V a l u e > < / a : K e y V a l u e O f D i a g r a m O b j e c t K e y a n y T y p e z b w N T n L X > < a : K e y V a l u e O f D i a g r a m O b j e c t K e y a n y T y p e z b w N T n L X > < a : K e y > < K e y > T a b l e s \ t b l P r o d u c t s \ C o l u m n s \ C a t e g o r y < / K e y > < / a : K e y > < a : V a l u e   i : t y p e = " D i a g r a m D i s p l a y N o d e V i e w S t a t e " > < H e i g h t > 1 5 0 < / H e i g h t > < I s E x p a n d e d > t r u e < / I s E x p a n d e d > < W i d t h > 2 0 0 < / W i d t h > < / a : V a l u e > < / a : K e y V a l u e O f D i a g r a m O b j e c t K e y a n y T y p e z b w N T n L X > < a : K e y V a l u e O f D i a g r a m O b j e c t K e y a n y T y p e z b w N T n L X > < a : K e y > < K e y > T a b l e s \ t b l P r o d u c t s \ C o l u m n s \ U n i t   P r i c e < / K e y > < / a : K e y > < a : V a l u e   i : t y p e = " D i a g r a m D i s p l a y N o d e V i e w S t a t e " > < H e i g h t > 1 5 0 < / H e i g h t > < I s E x p a n d e d > t r u e < / I s E x p a n d e d > < W i d t h > 2 0 0 < / W i d t h > < / a : V a l u e > < / a : K e y V a l u e O f D i a g r a m O b j e c t K e y a n y T y p e z b w N T n L X > < a : K e y V a l u e O f D i a g r a m O b j e c t K e y a n y T y p e z b w N T n L X > < a : K e y > < K e y > T a b l e s \ t b l P r o d u c t s \ C o l u m n s \ S t o c k   Q t y < / K e y > < / a : K e y > < a : V a l u e   i : t y p e = " D i a g r a m D i s p l a y N o d e V i e w S t a t e " > < H e i g h t > 1 5 0 < / H e i g h t > < I s E x p a n d e d > t r u e < / I s E x p a n d e d > < W i d t h > 2 0 0 < / W i d t h > < / a : V a l u e > < / a : K e y V a l u e O f D i a g r a m O b j e c t K e y a n y T y p e z b w N T n L X > < a : K e y V a l u e O f D i a g r a m O b j e c t K e y a n y T y p e z b w N T n L X > < a : K e y > < K e y > T a b l e s \ t b l C u s t o m e r s < / K e y > < / a : K e y > < a : V a l u e   i : t y p e = " D i a g r a m D i s p l a y N o d e V i e w S t a t e " > < H e i g h t > 1 9 6 < / H e i g h t > < I s E x p a n d e d > t r u e < / I s E x p a n d e d > < L a y e d O u t > t r u e < / L a y e d O u t > < L e f t > 3 2 9 . 9 0 3 8 1 0 5 6 7 6 6 5 8 < / L e f t > < T a b I n d e x > 1 < / T a b I n d e x > < W i d t h > 2 0 0 < / W i d t h > < / a : V a l u e > < / a : K e y V a l u e O f D i a g r a m O b j e c t K e y a n y T y p e z b w N T n L X > < a : K e y V a l u e O f D i a g r a m O b j e c t K e y a n y T y p e z b w N T n L X > < a : K e y > < K e y > T a b l e s \ t b l C u s t o m e r s \ C o l u m n s \ C u s t o m e r < / K e y > < / a : K e y > < a : V a l u e   i : t y p e = " D i a g r a m D i s p l a y N o d e V i e w S t a t e " > < H e i g h t > 1 5 0 < / H e i g h t > < I s E x p a n d e d > t r u e < / I s E x p a n d e d > < W i d t h > 2 0 0 < / W i d t h > < / a : V a l u e > < / a : K e y V a l u e O f D i a g r a m O b j e c t K e y a n y T y p e z b w N T n L X > < a : K e y V a l u e O f D i a g r a m O b j e c t K e y a n y T y p e z b w N T n L X > < a : K e y > < K e y > T a b l e s \ t b l C u s t o m e r s \ C o l u m n s \ M e m b e r < / K e y > < / a : K e y > < a : V a l u e   i : t y p e = " D i a g r a m D i s p l a y N o d e V i e w S t a t e " > < H e i g h t > 1 5 0 < / H e i g h t > < I s E x p a n d e d > t r u e < / I s E x p a n d e d > < W i d t h > 2 0 0 < / W i d t h > < / a : V a l u e > < / a : K e y V a l u e O f D i a g r a m O b j e c t K e y a n y T y p e z b w N T n L X > < a : K e y V a l u e O f D i a g r a m O b j e c t K e y a n y T y p e z b w N T n L X > < a : K e y > < K e y > T a b l e s \ t b l C u s t o m e r s \ C o l u m n s \ C i t y < / K e y > < / a : K e y > < a : V a l u e   i : t y p e = " D i a g r a m D i s p l a y N o d e V i e w S t a t e " > < H e i g h t > 1 5 0 < / H e i g h t > < I s E x p a n d e d > t r u e < / I s E x p a n d e d > < W i d t h > 2 0 0 < / W i d t h > < / a : V a l u e > < / a : K e y V a l u e O f D i a g r a m O b j e c t K e y a n y T y p e z b w N T n L X > < a : K e y V a l u e O f D i a g r a m O b j e c t K e y a n y T y p e z b w N T n L X > < a : K e y > < K e y > T a b l e s \ t b l C u s t o m e r s \ C o l u m n s \ J o i n   D a t e < / K e y > < / a : K e y > < a : V a l u e   i : t y p e = " D i a g r a m D i s p l a y N o d e V i e w S t a t e " > < H e i g h t > 1 5 0 < / H e i g h t > < I s E x p a n d e d > t r u e < / I s E x p a n d e d > < W i d t h > 2 0 0 < / W i d t h > < / a : V a l u e > < / a : K e y V a l u e O f D i a g r a m O b j e c t K e y a n y T y p e z b w N T n L X > < a : K e y V a l u e O f D i a g r a m O b j e c t K e y a n y T y p e z b w N T n L X > < a : K e y > < K e y > T a b l e s \ t b l S a l e s < / K e y > < / a : K e y > < a : V a l u e   i : t y p e = " D i a g r a m D i s p l a y N o d e V i e w S t a t e " > < H e i g h t > 2 0 2 . 6 6 6 6 6 6 6 6 6 6 6 6 6 9 < / H e i g h t > < I s E x p a n d e d > t r u e < / I s E x p a n d e d > < L a y e d O u t > t r u e < / L a y e d O u t > < L e f t > 1 4 5 . 8 0 7 6 2 1 1 3 5 3 3 1 6 < / L e f t > < T a b I n d e x > 2 < / T a b I n d e x > < T o p > 2 6 6 . 6 6 6 6 6 6 6 6 6 6 6 6 6 3 < / T o p > < W i d t h > 2 0 0 < / W i d t h > < / a : V a l u e > < / a : K e y V a l u e O f D i a g r a m O b j e c t K e y a n y T y p e z b w N T n L X > < a : K e y V a l u e O f D i a g r a m O b j e c t K e y a n y T y p e z b w N T n L X > < a : K e y > < K e y > T a b l e s \ t b l S a l e s \ C o l u m n s \ D a t e < / K e y > < / a : K e y > < a : V a l u e   i : t y p e = " D i a g r a m D i s p l a y N o d e V i e w S t a t e " > < H e i g h t > 1 5 0 < / H e i g h t > < I s E x p a n d e d > t r u e < / I s E x p a n d e d > < W i d t h > 2 0 0 < / W i d t h > < / a : V a l u e > < / a : K e y V a l u e O f D i a g r a m O b j e c t K e y a n y T y p e z b w N T n L X > < a : K e y V a l u e O f D i a g r a m O b j e c t K e y a n y T y p e z b w N T n L X > < a : K e y > < K e y > T a b l e s \ t b l S a l e s \ C o l u m n s \ P r o d u c t   I D < / K e y > < / a : K e y > < a : V a l u e   i : t y p e = " D i a g r a m D i s p l a y N o d e V i e w S t a t e " > < H e i g h t > 1 5 0 < / H e i g h t > < I s E x p a n d e d > t r u e < / I s E x p a n d e d > < W i d t h > 2 0 0 < / W i d t h > < / a : V a l u e > < / a : K e y V a l u e O f D i a g r a m O b j e c t K e y a n y T y p e z b w N T n L X > < a : K e y V a l u e O f D i a g r a m O b j e c t K e y a n y T y p e z b w N T n L X > < a : K e y > < K e y > T a b l e s \ t b l S a l e s \ C o l u m n s \ C u s t o m e r < / K e y > < / a : K e y > < a : V a l u e   i : t y p e = " D i a g r a m D i s p l a y N o d e V i e w S t a t e " > < H e i g h t > 1 5 0 < / H e i g h t > < I s E x p a n d e d > t r u e < / I s E x p a n d e d > < W i d t h > 2 0 0 < / W i d t h > < / a : V a l u e > < / a : K e y V a l u e O f D i a g r a m O b j e c t K e y a n y T y p e z b w N T n L X > < a : K e y V a l u e O f D i a g r a m O b j e c t K e y a n y T y p e z b w N T n L X > < a : K e y > < K e y > T a b l e s \ t b l S a l e s \ C o l u m n s \ U n i t s   S o l d < / K e y > < / a : K e y > < a : V a l u e   i : t y p e = " D i a g r a m D i s p l a y N o d e V i e w S t a t e " > < H e i g h t > 1 5 0 < / H e i g h t > < I s E x p a n d e d > t r u e < / I s E x p a n d e d > < W i d t h > 2 0 0 < / W i d t h > < / a : V a l u e > < / a : K e y V a l u e O f D i a g r a m O b j e c t K e y a n y T y p e z b w N T n L X > < a : K e y V a l u e O f D i a g r a m O b j e c t K e y a n y T y p e z b w N T n L X > < a : K e y > < K e y > T a b l e s \ t b l S a l e s \ C o l u m n s \ R e v e n u e < / K e y > < / a : K e y > < a : V a l u e   i : t y p e = " D i a g r a m D i s p l a y N o d e V i e w S t a t e " > < H e i g h t > 1 5 0 < / H e i g h t > < I s E x p a n d e d > t r u e < / I s E x p a n d e d > < W i d t h > 2 0 0 < / W i d t h > < / a : V a l u e > < / a : K e y V a l u e O f D i a g r a m O b j e c t K e y a n y T y p e z b w N T n L X > < a : K e y V a l u e O f D i a g r a m O b j e c t K e y a n y T y p e z b w N T n L X > < a : K e y > < K e y > T a b l e s \ t b l S a l e s \ M e a s u r e s \ S u m   o f   R e v e n u e < / K e y > < / a : K e y > < a : V a l u e   i : t y p e = " D i a g r a m D i s p l a y N o d e V i e w S t a t e " > < H e i g h t > 1 5 0 < / H e i g h t > < I s E x p a n d e d > t r u e < / I s E x p a n d e d > < W i d t h > 2 0 0 < / W i d t h > < / a : V a l u e > < / a : K e y V a l u e O f D i a g r a m O b j e c t K e y a n y T y p e z b w N T n L X > < a : K e y V a l u e O f D i a g r a m O b j e c t K e y a n y T y p e z b w N T n L X > < a : K e y > < K e y > T a b l e s \ t b l S a l e s \ S u m   o f   R e v e n u e \ A d d i t i o n a l   I n f o \ I m p l i c i t   M e a s u r e < / K e y > < / a : K e y > < a : V a l u e   i : t y p e = " D i a g r a m D i s p l a y V i e w S t a t e I D i a g r a m T a g A d d i t i o n a l I n f o " / > < / a : K e y V a l u e O f D i a g r a m O b j e c t K e y a n y T y p e z b w N T n L X > < a : K e y V a l u e O f D i a g r a m O b j e c t K e y a n y T y p e z b w N T n L X > < a : K e y > < K e y > T a b l e s \ t b l S a l e s \ M e a s u r e s \ T o t a l   R e v e n u e < / K e y > < / a : K e y > < a : V a l u e   i : t y p e = " D i a g r a m D i s p l a y N o d e V i e w S t a t e " > < H e i g h t > 1 5 0 < / H e i g h t > < I s E x p a n d e d > t r u e < / I s E x p a n d e d > < W i d t h > 2 0 0 < / W i d t h > < / a : V a l u e > < / a : K e y V a l u e O f D i a g r a m O b j e c t K e y a n y T y p e z b w N T n L X > < a : K e y V a l u e O f D i a g r a m O b j e c t K e y a n y T y p e z b w N T n L X > < a : K e y > < K e y > R e l a t i o n s h i p s \ & l t ; T a b l e s \ t b l S a l e s \ C o l u m n s \ P r o d u c t   I D & g t ; - & l t ; T a b l e s \ t b l P r o d u c t s \ C o l u m n s \ P r o d u c t   I D & g t ; < / K e y > < / a : K e y > < a : V a l u e   i : t y p e = " D i a g r a m D i s p l a y L i n k V i e w S t a t e " > < A u t o m a t i o n P r o p e r t y H e l p e r T e x t > E n d   p o i n t   1 :   ( 2 3 5 . 8 0 7 6 2 1 , 2 5 0 . 6 6 6 6 6 6 6 6 6 6 6 7 ) .   E n d   p o i n t   2 :   ( 1 0 0 , 2 3 4 )   < / A u t o m a t i o n P r o p e r t y H e l p e r T e x t > < L a y e d O u t > t r u e < / L a y e d O u t > < P o i n t s   x m l n s : b = " h t t p : / / s c h e m a s . d a t a c o n t r a c t . o r g / 2 0 0 4 / 0 7 / S y s t e m . W i n d o w s " > < b : P o i n t > < b : _ x > 2 3 5 . 8 0 7 6 2 1 0 0 0 0 0 0 0 4 < / b : _ x > < b : _ y > 2 5 0 . 6 6 6 6 6 6 6 6 6 6 6 6 6 3 < / b : _ y > < / b : P o i n t > < b : P o i n t > < b : _ x > 2 3 5 . 8 0 7 6 2 1 < / b : _ x > < b : _ y > 2 4 4 . 3 3 3 3 3 4 < / b : _ y > < / b : P o i n t > < b : P o i n t > < b : _ x > 2 3 3 . 8 0 7 6 2 1 < / b : _ x > < b : _ y > 2 4 2 . 3 3 3 3 3 4 < / b : _ y > < / b : P o i n t > < b : P o i n t > < b : _ x > 1 0 2 < / b : _ x > < b : _ y > 2 4 2 . 3 3 3 3 3 4 < / b : _ y > < / b : P o i n t > < b : P o i n t > < b : _ x > 1 0 0 < / b : _ x > < b : _ y > 2 4 0 . 3 3 3 3 3 4 < / b : _ y > < / b : P o i n t > < b : P o i n t > < b : _ x > 1 0 0 < / b : _ x > < b : _ y > 2 3 4 . 0 0 0 0 0 0 0 0 0 0 0 0 0 6 < / b : _ y > < / b : P o i n t > < / P o i n t s > < / a : V a l u e > < / a : K e y V a l u e O f D i a g r a m O b j e c t K e y a n y T y p e z b w N T n L X > < a : K e y V a l u e O f D i a g r a m O b j e c t K e y a n y T y p e z b w N T n L X > < a : K e y > < K e y > R e l a t i o n s h i p s \ & l t ; T a b l e s \ t b l S a l e s \ C o l u m n s \ P r o d u c t   I D & g t ; - & l t ; T a b l e s \ t b l P r o d u c t s \ C o l u m n s \ P r o d u c t   I D & g t ; \ F K < / K e y > < / a : K e y > < a : V a l u e   i : t y p e = " D i a g r a m D i s p l a y L i n k E n d p o i n t V i e w S t a t e " > < H e i g h t > 1 6 < / H e i g h t > < L a b e l L o c a t i o n   x m l n s : b = " h t t p : / / s c h e m a s . d a t a c o n t r a c t . o r g / 2 0 0 4 / 0 7 / S y s t e m . W i n d o w s " > < b : _ x > 2 2 7 . 8 0 7 6 2 1 0 0 0 0 0 0 0 4 < / b : _ x > < b : _ y > 2 5 0 . 6 6 6 6 6 6 6 6 6 6 6 6 6 3 < / b : _ y > < / L a b e l L o c a t i o n > < L o c a t i o n   x m l n s : b = " h t t p : / / s c h e m a s . d a t a c o n t r a c t . o r g / 2 0 0 4 / 0 7 / S y s t e m . W i n d o w s " > < b : _ x > 2 3 5 . 8 0 7 6 2 1 < / b : _ x > < b : _ y > 2 6 6 . 6 6 6 6 6 6 6 6 6 6 6 6 6 3 < / b : _ y > < / L o c a t i o n > < S h a p e R o t a t e A n g l e > 2 7 0 . 0 0 0 0 0 0 0 0 0 0 0 0 1 1 < / S h a p e R o t a t e A n g l e > < W i d t h > 1 6 < / W i d t h > < / a : V a l u e > < / a : K e y V a l u e O f D i a g r a m O b j e c t K e y a n y T y p e z b w N T n L X > < a : K e y V a l u e O f D i a g r a m O b j e c t K e y a n y T y p e z b w N T n L X > < a : K e y > < K e y > R e l a t i o n s h i p s \ & l t ; T a b l e s \ t b l S a l e s \ C o l u m n s \ P r o d u c t   I D & g t ; - & l t ; T a b l e s \ t b l P r o d u c t s \ C o l u m n s \ P r o d u c t   I D & g t ; \ P K < / K e y > < / a : K e y > < a : V a l u e   i : t y p e = " D i a g r a m D i s p l a y L i n k E n d p o i n t V i e w S t a t e " > < H e i g h t > 1 6 < / H e i g h t > < L a b e l L o c a t i o n   x m l n s : b = " h t t p : / / s c h e m a s . d a t a c o n t r a c t . o r g / 2 0 0 4 / 0 7 / S y s t e m . W i n d o w s " > < b : _ x > 9 2 < / b : _ x > < b : _ y > 2 1 8 . 0 0 0 0 0 0 0 0 0 0 0 0 0 6 < / b : _ y > < / L a b e l L o c a t i o n > < L o c a t i o n   x m l n s : b = " h t t p : / / s c h e m a s . d a t a c o n t r a c t . o r g / 2 0 0 4 / 0 7 / S y s t e m . W i n d o w s " > < b : _ x > 1 0 0 < / b : _ x > < b : _ y > 2 1 8 . 0 0 0 0 0 0 0 0 0 0 0 0 0 3 < / b : _ y > < / L o c a t i o n > < S h a p e R o t a t e A n g l e > 9 0 < / S h a p e R o t a t e A n g l e > < W i d t h > 1 6 < / W i d t h > < / a : V a l u e > < / a : K e y V a l u e O f D i a g r a m O b j e c t K e y a n y T y p e z b w N T n L X > < a : K e y V a l u e O f D i a g r a m O b j e c t K e y a n y T y p e z b w N T n L X > < a : K e y > < K e y > R e l a t i o n s h i p s \ & l t ; T a b l e s \ t b l S a l e s \ C o l u m n s \ P r o d u c t   I D & g t ; - & l t ; T a b l e s \ t b l P r o d u c t s \ C o l u m n s \ P r o d u c t   I D & g t ; \ C r o s s F i l t e r < / K e y > < / a : K e y > < a : V a l u e   i : t y p e = " D i a g r a m D i s p l a y L i n k C r o s s F i l t e r V i e w S t a t e " > < P o i n t s   x m l n s : b = " h t t p : / / s c h e m a s . d a t a c o n t r a c t . o r g / 2 0 0 4 / 0 7 / S y s t e m . W i n d o w s " > < b : P o i n t > < b : _ x > 2 3 5 . 8 0 7 6 2 1 0 0 0 0 0 0 0 4 < / b : _ x > < b : _ y > 2 5 0 . 6 6 6 6 6 6 6 6 6 6 6 6 6 3 < / b : _ y > < / b : P o i n t > < b : P o i n t > < b : _ x > 2 3 5 . 8 0 7 6 2 1 < / b : _ x > < b : _ y > 2 4 4 . 3 3 3 3 3 4 < / b : _ y > < / b : P o i n t > < b : P o i n t > < b : _ x > 2 3 3 . 8 0 7 6 2 1 < / b : _ x > < b : _ y > 2 4 2 . 3 3 3 3 3 4 < / b : _ y > < / b : P o i n t > < b : P o i n t > < b : _ x > 1 0 2 < / b : _ x > < b : _ y > 2 4 2 . 3 3 3 3 3 4 < / b : _ y > < / b : P o i n t > < b : P o i n t > < b : _ x > 1 0 0 < / b : _ x > < b : _ y > 2 4 0 . 3 3 3 3 3 4 < / b : _ y > < / b : P o i n t > < b : P o i n t > < b : _ x > 1 0 0 < / b : _ x > < b : _ y > 2 3 4 . 0 0 0 0 0 0 0 0 0 0 0 0 0 6 < / b : _ y > < / b : P o i n t > < / P o i n t s > < / a : V a l u e > < / a : K e y V a l u e O f D i a g r a m O b j e c t K e y a n y T y p e z b w N T n L X > < a : K e y V a l u e O f D i a g r a m O b j e c t K e y a n y T y p e z b w N T n L X > < a : K e y > < K e y > R e l a t i o n s h i p s \ & l t ; T a b l e s \ t b l S a l e s \ C o l u m n s \ C u s t o m e r & g t ; - & l t ; T a b l e s \ t b l C u s t o m e r s \ C o l u m n s \ C u s t o m e r & g t ; < / K e y > < / a : K e y > < a : V a l u e   i : t y p e = " D i a g r a m D i s p l a y L i n k V i e w S t a t e " > < A u t o m a t i o n P r o p e r t y H e l p e r T e x t > E n d   p o i n t   1 :   ( 2 5 5 . 8 0 7 6 2 1 , 2 5 0 . 6 6 6 6 6 6 6 6 6 6 6 7 ) .   E n d   p o i n t   2 :   ( 3 1 3 . 9 0 3 8 1 0 5 6 7 6 6 6 , 9 8 )   < / A u t o m a t i o n P r o p e r t y H e l p e r T e x t > < I s F o c u s e d > t r u e < / I s F o c u s e d > < L a y e d O u t > t r u e < / L a y e d O u t > < P o i n t s   x m l n s : b = " h t t p : / / s c h e m a s . d a t a c o n t r a c t . o r g / 2 0 0 4 / 0 7 / S y s t e m . W i n d o w s " > < b : P o i n t > < b : _ x > 2 5 5 . 8 0 7 6 2 1 0 0 0 0 0 0 0 4 < / b : _ x > < b : _ y > 2 5 0 . 6 6 6 6 6 6 6 6 6 6 6 6 6 3 < / b : _ y > < / b : P o i n t > < b : P o i n t > < b : _ x > 2 5 5 . 8 0 7 6 2 1 0 0 0 0 0 0 0 4 < / b : _ x > < b : _ y > 1 0 0 < / b : _ y > < / b : P o i n t > < b : P o i n t > < b : _ x > 2 5 7 . 8 0 7 6 2 1 0 0 0 0 0 0 0 4 < / b : _ x > < b : _ y > 9 8 < / b : _ y > < / b : P o i n t > < b : P o i n t > < b : _ x > 3 1 3 . 9 0 3 8 1 0 5 6 7 6 6 5 8 < / b : _ x > < b : _ y > 9 8 < / b : _ y > < / b : P o i n t > < / P o i n t s > < / a : V a l u e > < / a : K e y V a l u e O f D i a g r a m O b j e c t K e y a n y T y p e z b w N T n L X > < a : K e y V a l u e O f D i a g r a m O b j e c t K e y a n y T y p e z b w N T n L X > < a : K e y > < K e y > R e l a t i o n s h i p s \ & l t ; T a b l e s \ t b l S a l e s \ C o l u m n s \ C u s t o m e r & g t ; - & l t ; T a b l e s \ t b l C u s t o m e r s \ C o l u m n s \ C u s t o m e r & g t ; \ F K < / K e y > < / a : K e y > < a : V a l u e   i : t y p e = " D i a g r a m D i s p l a y L i n k E n d p o i n t V i e w S t a t e " > < H e i g h t > 1 6 < / H e i g h t > < L a b e l L o c a t i o n   x m l n s : b = " h t t p : / / s c h e m a s . d a t a c o n t r a c t . o r g / 2 0 0 4 / 0 7 / S y s t e m . W i n d o w s " > < b : _ x > 2 4 7 . 8 0 7 6 2 1 0 0 0 0 0 0 0 4 < / b : _ x > < b : _ y > 2 5 0 . 6 6 6 6 6 6 6 6 6 6 6 6 6 3 < / b : _ y > < / L a b e l L o c a t i o n > < L o c a t i o n   x m l n s : b = " h t t p : / / s c h e m a s . d a t a c o n t r a c t . o r g / 2 0 0 4 / 0 7 / S y s t e m . W i n d o w s " > < b : _ x > 2 5 5 . 8 0 7 6 2 1 0 0 0 0 0 0 0 4 < / b : _ x > < b : _ y > 2 6 6 . 6 6 6 6 6 6 6 6 6 6 6 6 6 3 < / b : _ y > < / L o c a t i o n > < S h a p e R o t a t e A n g l e > 2 7 0 < / S h a p e R o t a t e A n g l e > < W i d t h > 1 6 < / W i d t h > < / a : V a l u e > < / a : K e y V a l u e O f D i a g r a m O b j e c t K e y a n y T y p e z b w N T n L X > < a : K e y V a l u e O f D i a g r a m O b j e c t K e y a n y T y p e z b w N T n L X > < a : K e y > < K e y > R e l a t i o n s h i p s \ & l t ; T a b l e s \ t b l S a l e s \ C o l u m n s \ C u s t o m e r & g t ; - & l t ; T a b l e s \ t b l C u s t o m e r s \ C o l u m n s \ C u s t o m e r & g t ; \ P K < / K e y > < / a : K e y > < a : V a l u e   i : t y p e = " D i a g r a m D i s p l a y L i n k E n d p o i n t V i e w S t a t e " > < H e i g h t > 1 6 < / H e i g h t > < L a b e l L o c a t i o n   x m l n s : b = " h t t p : / / s c h e m a s . d a t a c o n t r a c t . o r g / 2 0 0 4 / 0 7 / S y s t e m . W i n d o w s " > < b : _ x > 3 1 3 . 9 0 3 8 1 0 5 6 7 6 6 5 8 < / b : _ x > < b : _ y > 9 0 < / b : _ y > < / L a b e l L o c a t i o n > < L o c a t i o n   x m l n s : b = " h t t p : / / s c h e m a s . d a t a c o n t r a c t . o r g / 2 0 0 4 / 0 7 / S y s t e m . W i n d o w s " > < b : _ x > 3 2 9 . 9 0 3 8 1 0 5 6 7 6 6 5 8 < / b : _ x > < b : _ y > 9 8 < / b : _ y > < / L o c a t i o n > < S h a p e R o t a t e A n g l e > 1 8 0 < / S h a p e R o t a t e A n g l e > < W i d t h > 1 6 < / W i d t h > < / a : V a l u e > < / a : K e y V a l u e O f D i a g r a m O b j e c t K e y a n y T y p e z b w N T n L X > < a : K e y V a l u e O f D i a g r a m O b j e c t K e y a n y T y p e z b w N T n L X > < a : K e y > < K e y > R e l a t i o n s h i p s \ & l t ; T a b l e s \ t b l S a l e s \ C o l u m n s \ C u s t o m e r & g t ; - & l t ; T a b l e s \ t b l C u s t o m e r s \ C o l u m n s \ C u s t o m e r & g t ; \ C r o s s F i l t e r < / K e y > < / a : K e y > < a : V a l u e   i : t y p e = " D i a g r a m D i s p l a y L i n k C r o s s F i l t e r V i e w S t a t e " > < P o i n t s   x m l n s : b = " h t t p : / / s c h e m a s . d a t a c o n t r a c t . o r g / 2 0 0 4 / 0 7 / S y s t e m . W i n d o w s " > < b : P o i n t > < b : _ x > 2 5 5 . 8 0 7 6 2 1 0 0 0 0 0 0 0 4 < / b : _ x > < b : _ y > 2 5 0 . 6 6 6 6 6 6 6 6 6 6 6 6 6 3 < / b : _ y > < / b : P o i n t > < b : P o i n t > < b : _ x > 2 5 5 . 8 0 7 6 2 1 0 0 0 0 0 0 0 4 < / b : _ x > < b : _ y > 1 0 0 < / b : _ y > < / b : P o i n t > < b : P o i n t > < b : _ x > 2 5 7 . 8 0 7 6 2 1 0 0 0 0 0 0 0 4 < / b : _ x > < b : _ y > 9 8 < / b : _ y > < / b : P o i n t > < b : P o i n t > < b : _ x > 3 1 3 . 9 0 3 8 1 0 5 6 7 6 6 5 8 < / b : _ x > < b : _ y > 9 8 < / b : _ y > < / b : P o i n t > < / P o i n t s > < / a : V a l u e > < / a : K e y V a l u e O f D i a g r a m O b j e c t K e y a n y T y p e z b w N T n L X > < / V i e w S t a t e s > < / D i a g r a m M a n a g e r . S e r i a l i z a b l e D i a g r a m > < / A r r a y O f D i a g r a m M a n a g e r . S e r i a l i z a b l e D i a g r a m > ] ] > < / C u s t o m C o n t e n t > < / G e m i n i > 
</file>

<file path=customXml/item17.xml>��< ? x m l   v e r s i o n = " 1 . 0 "   e n c o d i n g = " U T F - 1 6 " ? > < G e m i n i   x m l n s = " h t t p : / / g e m i n i / p i v o t c u s t o m i z a t i o n / 3 1 b 2 7 6 b 4 - 1 2 2 c - 4 8 c 4 - 9 b 8 b - 3 6 5 2 1 f c 9 9 b e e " > < C u s t o m C o n t e n t > < ! [ C D A T A [ < ? x m l   v e r s i o n = " 1 . 0 "   e n c o d i n g = " u t f - 1 6 " ? > < S e t t i n g s > < C a l c u l a t e d F i e l d s > < i t e m > < M e a s u r e N a m e > T o t a l   R e v e n u e < / M e a s u r e N a m e > < D i s p l a y N a m e > T o t a l   R e v e n u e < / D i s p l a y N a m e > < V i s i b l e > F a l s e < / V i s i b l e > < / i t e m > < / C a l c u l a t e d F i e l d s > < S A H o s t H a s h > 0 < / S A H o s t H a s h > < G e m i n i F i e l d L i s t V i s i b l e > T r u e < / G e m i n i F i e l d L i s t V i s i b l e > < / S e t t i n g s > ] ] > < / C u s t o m C o n t e n t > < / G e m i n i > 
</file>

<file path=customXml/item18.xml>��< ? x m l   v e r s i o n = " 1 . 0 "   e n c o d i n g = " U T F - 1 6 " ? > < G e m i n i   x m l n s = " h t t p : / / g e m i n i / p i v o t c u s t o m i z a t i o n / e 4 8 f 9 1 6 0 - 9 6 3 c - 4 a 1 1 - a e a 1 - 1 4 a 9 0 9 9 7 c 0 d 5 " > < C u s t o m C o n t e n t > < ! [ C D A T A [ < ? x m l   v e r s i o n = " 1 . 0 "   e n c o d i n g = " u t f - 1 6 " ? > < S e t t i n g s > < C a l c u l a t e d F i e l d s > < i t e m > < M e a s u r e N a m e > T o t a l   R e v e n u e < / M e a s u r e N a m e > < D i s p l a y N a m e > T o t a l   R e v e n u e < / D i s p l a y N a m e > < V i s i b l e > T r u e < / V i s i b l e > < / i t e m > < / C a l c u l a t e d F i e l d s > < S A H o s t H a s h > 0 < / S A H o s t H a s h > < G e m i n i F i e l d L i s t V i s i b l e > T r u e < / G e m i n i F i e l d L i s t V i s i b l e > < / S e t t i n g s > ] ] > < / C u s t o m C o n t e n t > < / G e m i n i > 
</file>

<file path=customXml/item19.xml>��< ? x m l   v e r s i o n = " 1 . 0 "   e n c o d i n g = " U T F - 1 6 " ? > < G e m i n i   x m l n s = " h t t p : / / g e m i n i / p i v o t c u s t o m i z a t i o n / S a n d b o x N o n E m p t y " > < C u s t o m C o n t e n t > < ! [ C D A T A [ 1 ] ] > < / C u s t o m C o n t e n t > < / G e m i n i > 
</file>

<file path=customXml/item2.xml>��< ? x m l   v e r s i o n = " 1 . 0 "   e n c o d i n g = " U T F - 1 6 " ? > < G e m i n i   x m l n s = " h t t p : / / g e m i n i / p i v o t c u s t o m i z a t i o n / T a b l e X M L _ t b l S a l e s _ e f 0 c 5 7 2 1 - 3 1 3 3 - 4 e 1 2 - b 4 3 1 - 2 7 e 1 3 6 4 4 a 2 9 1 " > < 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 1 9 3 < / i n t > < / v a l u e > < / i t e m > < i t e m > < k e y > < s t r i n g > P r o d u c t   I D < / s t r i n g > < / k e y > < v a l u e > < i n t > 1 8 8 < / i n t > < / v a l u e > < / i t e m > < i t e m > < k e y > < s t r i n g > C u s t o m e r < / s t r i n g > < / k e y > < v a l u e > < i n t > 1 7 8 < / i n t > < / v a l u e > < / i t e m > < i t e m > < k e y > < s t r i n g > U n i t s   S o l d < / s t r i n g > < / k e y > < v a l u e > < i n t > 1 8 6 < / i n t > < / v a l u e > < / i t e m > < i t e m > < k e y > < s t r i n g > R e v e n u e < / s t r i n g > < / k e y > < v a l u e > < i n t > 1 7 0 < / i n t > < / v a l u e > < / i t e m > < / C o l u m n W i d t h s > < C o l u m n D i s p l a y I n d e x > < i t e m > < k e y > < s t r i n g > D a t e < / s t r i n g > < / k e y > < v a l u e > < i n t > 0 < / i n t > < / v a l u e > < / i t e m > < i t e m > < k e y > < s t r i n g > P r o d u c t   I D < / s t r i n g > < / k e y > < v a l u e > < i n t > 1 < / i n t > < / v a l u e > < / i t e m > < i t e m > < k e y > < s t r i n g > C u s t o m e r < / s t r i n g > < / k e y > < v a l u e > < i n t > 2 < / i n t > < / v a l u e > < / i t e m > < i t e m > < k e y > < s t r i n g > U n i t s   S o l d < / s t r i n g > < / k e y > < v a l u e > < i n t > 3 < / i n t > < / v a l u e > < / i t e m > < i t e m > < k e y > < s t r i n g > R e v e n u e < / s t r i n g > < / k e y > < v a l u e > < i n t > 4 < / 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I s S a n d b o x E m b e d d e d " > < C u s t o m C o n t e n t > < ! [ C D A T A [ y e s ] ] > < / C u s t o m C o n t e n t > < / G e m i n i > 
</file>

<file path=customXml/item21.xml>��< ? x m l   v e r s i o n = " 1 . 0 "   e n c o d i n g = " U T F - 1 6 " ? > < G e m i n i   x m l n s = " h t t p : / / g e m i n i / p i v o t c u s t o m i z a t i o n / P o w e r P i v o t V e r s i o n " > < C u s t o m C o n t e n t > < ! [ C D A T A [ 2 0 1 5 . 1 3 0 . 1 6 0 6 . 1 ] ] > < / 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 2 0 2 5 - 0 5 - 2 0 T 0 8 : 2 4 : 4 6 . 3 2 0 9 8 0 8 + 0 1 : 0 0 < / L a s t P r o c e s s e d T i m e > < / D a t a M o d e l i n g S a n d b o x . S e r i a l i z e d S a n d b o x E r r o r C a c h e > ] ] > < / C u s t o m C o n t e n t > < / G e m i n i > 
</file>

<file path=customXml/item3.xml>��< ? x m l   v e r s i o n = " 1 . 0 "   e n c o d i n g = " U T F - 1 6 " ? > < G e m i n i   x m l n s = " h t t p : / / g e m i n i / p i v o t c u s t o m i z a t i o n / S h o w H i d d e n " > < C u s t o m C o n t e n t > < ! [ C D A T A [ T r u e ] ] > < / C u s t o m C o n t e n t > < / G e m i n i > 
</file>

<file path=customXml/item4.xml>��< ? x m l   v e r s i o n = " 1 . 0 "   e n c o d i n g = " U T F - 1 6 " ? > < G e m i n i   x m l n s = " h t t p : / / g e m i n i / p i v o t c u s t o m i z a t i o n / T a b l e O r d e r " > < C u s t o m C o n t e n t > < ! [ C D A T A [ t b l P r o d u c t s _ a 4 d e c d 6 5 - d a a 1 - 4 f e 4 - a 9 4 1 - 4 8 b 8 9 8 e f 9 3 8 3 , t b l C u s t o m e r s _ 5 a d 2 a 0 8 0 - 6 c 3 e - 4 8 2 e - 9 e d c - 8 0 8 9 1 2 8 c c 1 2 8 , t b l S a l e s _ e f 0 c 5 7 2 1 - 3 1 3 3 - 4 e 1 2 - b 4 3 1 - 2 7 e 1 3 6 4 4 a 2 9 1 ] ] > < / C u s t o m C o n t e n t > < / G e m i n i > 
</file>

<file path=customXml/item5.xml>��< ? x m l   v e r s i o n = " 1 . 0 "   e n c o d i n g = " U T F - 1 6 " ? > < G e m i n i   x m l n s = " h t t p : / / g e m i n i / p i v o t c u s t o m i z a t i o n / C l i e n t W i n d o w X M L " > < C u s t o m C o n t e n t > < ! [ C D A T A [ t b l S a l e s _ e f 0 c 5 7 2 1 - 3 1 3 3 - 4 e 1 2 - b 4 3 1 - 2 7 e 1 3 6 4 4 a 2 9 1 ] ] > < / 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 t b l P r o d u c t s _ a 4 d e c d 6 5 - d a a 1 - 4 f e 4 - a 9 4 1 - 4 8 b 8 9 8 e f 9 3 8 3 < / K e y > < V a l u e   x m l n s : a = " h t t p : / / s c h e m a s . d a t a c o n t r a c t . o r g / 2 0 0 4 / 0 7 / M i c r o s o f t . A n a l y s i s S e r v i c e s . C o m m o n " > < a : H a s F o c u s > t r u e < / a : H a s F o c u s > < a : S i z e A t D p i 9 6 > 1 6 9 < / a : S i z e A t D p i 9 6 > < a : V i s i b l e > t r u e < / a : V i s i b l e > < / V a l u e > < / K e y V a l u e O f s t r i n g S a n d b o x E d i t o r . M e a s u r e G r i d S t a t e S c d E 3 5 R y > < K e y V a l u e O f s t r i n g S a n d b o x E d i t o r . M e a s u r e G r i d S t a t e S c d E 3 5 R y > < K e y > t b l S a l e s _ e f 0 c 5 7 2 1 - 3 1 3 3 - 4 e 1 2 - b 4 3 1 - 2 7 e 1 3 6 4 4 a 2 9 1 < / K e y > < V a l u e   x m l n s : a = " h t t p : / / s c h e m a s . d a t a c o n t r a c t . o r g / 2 0 0 4 / 0 7 / M i c r o s o f t . A n a l y s i s S e r v i c e s . C o m m o n " > < a : H a s F o c u s > t r u e < / a : H a s F o c u s > < a : S i z e A t D p i 9 6 > 1 6 9 < / a : S i z e A t D p i 9 6 > < a : V i s i b l e > t r u e < / a : V i s i b l e > < / V a l u e > < / K e y V a l u e O f s t r i n g S a n d b o x E d i t o r . M e a s u r e G r i d S t a t e S c d E 3 5 R y > < / A r r a y O f K e y V a l u e O f s t r i n g S a n d b o x E d i t o r . M e a s u r e G r i d S t a t e S c d E 3 5 R y > ] ] > < / 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03B03EDA74690044B555DD14BA260FA9" ma:contentTypeVersion="5" ma:contentTypeDescription="Create a new document." ma:contentTypeScope="" ma:versionID="c585712af70d1334546c0a62b9afaa3e">
  <xsd:schema xmlns:xsd="http://www.w3.org/2001/XMLSchema" xmlns:xs="http://www.w3.org/2001/XMLSchema" xmlns:p="http://schemas.microsoft.com/office/2006/metadata/properties" xmlns:ns3="547683f2-1190-4992-a7c3-29cba00410dc" targetNamespace="http://schemas.microsoft.com/office/2006/metadata/properties" ma:root="true" ma:fieldsID="3eda10f7e30fef2f1bf0b65c8da0f8ba" ns3:_="">
    <xsd:import namespace="547683f2-1190-4992-a7c3-29cba00410dc"/>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7683f2-1190-4992-a7c3-29cba00410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8"?>
<p:properties xmlns:p="http://schemas.microsoft.com/office/2006/metadata/properties" xmlns:xsi="http://www.w3.org/2001/XMLSchema-instance" xmlns:pc="http://schemas.microsoft.com/office/infopath/2007/PartnerControls">
  <documentManagement>
    <_activity xmlns="547683f2-1190-4992-a7c3-29cba00410dc" xsi:nil="true"/>
  </documentManagement>
</p:properties>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D580FE-4256-4F1F-B2C1-D6C85A220476}">
  <ds:schemaRefs/>
</ds:datastoreItem>
</file>

<file path=customXml/itemProps10.xml><?xml version="1.0" encoding="utf-8"?>
<ds:datastoreItem xmlns:ds="http://schemas.openxmlformats.org/officeDocument/2006/customXml" ds:itemID="{FE661EFC-02B6-43F6-ADCC-CA0232ADADE2}">
  <ds:schemaRefs/>
</ds:datastoreItem>
</file>

<file path=customXml/itemProps11.xml><?xml version="1.0" encoding="utf-8"?>
<ds:datastoreItem xmlns:ds="http://schemas.openxmlformats.org/officeDocument/2006/customXml" ds:itemID="{DB0EC1D2-A850-4116-9DD4-1D34CCF7E65A}">
  <ds:schemaRefs/>
</ds:datastoreItem>
</file>

<file path=customXml/itemProps12.xml><?xml version="1.0" encoding="utf-8"?>
<ds:datastoreItem xmlns:ds="http://schemas.openxmlformats.org/officeDocument/2006/customXml" ds:itemID="{59C6FB9B-B3BC-40CC-8071-5291775AEABF}">
  <ds:schemaRefs/>
</ds:datastoreItem>
</file>

<file path=customXml/itemProps13.xml><?xml version="1.0" encoding="utf-8"?>
<ds:datastoreItem xmlns:ds="http://schemas.openxmlformats.org/officeDocument/2006/customXml" ds:itemID="{ACFDB281-B916-4CCB-8124-CAD10B76678F}">
  <ds:schemaRefs>
    <ds:schemaRef ds:uri="http://schemas.microsoft.com/DataMashup"/>
  </ds:schemaRefs>
</ds:datastoreItem>
</file>

<file path=customXml/itemProps14.xml><?xml version="1.0" encoding="utf-8"?>
<ds:datastoreItem xmlns:ds="http://schemas.openxmlformats.org/officeDocument/2006/customXml" ds:itemID="{CFCEC47F-3165-4A7E-BE50-B29614E5CD25}">
  <ds:schemaRefs/>
</ds:datastoreItem>
</file>

<file path=customXml/itemProps15.xml><?xml version="1.0" encoding="utf-8"?>
<ds:datastoreItem xmlns:ds="http://schemas.openxmlformats.org/officeDocument/2006/customXml" ds:itemID="{2F275B3C-F20C-4CF1-9316-965FB77BD279}">
  <ds:schemaRefs/>
</ds:datastoreItem>
</file>

<file path=customXml/itemProps16.xml><?xml version="1.0" encoding="utf-8"?>
<ds:datastoreItem xmlns:ds="http://schemas.openxmlformats.org/officeDocument/2006/customXml" ds:itemID="{795D4000-8E58-492E-AE82-D4046C2803A0}">
  <ds:schemaRefs/>
</ds:datastoreItem>
</file>

<file path=customXml/itemProps17.xml><?xml version="1.0" encoding="utf-8"?>
<ds:datastoreItem xmlns:ds="http://schemas.openxmlformats.org/officeDocument/2006/customXml" ds:itemID="{55B7BB63-6E4F-442F-9769-31516B53D622}">
  <ds:schemaRefs/>
</ds:datastoreItem>
</file>

<file path=customXml/itemProps18.xml><?xml version="1.0" encoding="utf-8"?>
<ds:datastoreItem xmlns:ds="http://schemas.openxmlformats.org/officeDocument/2006/customXml" ds:itemID="{ED2EBE5C-484F-4B77-80B1-346057F6AF82}">
  <ds:schemaRefs/>
</ds:datastoreItem>
</file>

<file path=customXml/itemProps19.xml><?xml version="1.0" encoding="utf-8"?>
<ds:datastoreItem xmlns:ds="http://schemas.openxmlformats.org/officeDocument/2006/customXml" ds:itemID="{C720D3B8-5F73-42A4-9870-FDA90407164B}">
  <ds:schemaRefs/>
</ds:datastoreItem>
</file>

<file path=customXml/itemProps2.xml><?xml version="1.0" encoding="utf-8"?>
<ds:datastoreItem xmlns:ds="http://schemas.openxmlformats.org/officeDocument/2006/customXml" ds:itemID="{34324287-5A50-497D-9225-FCFB8FBDD672}">
  <ds:schemaRefs/>
</ds:datastoreItem>
</file>

<file path=customXml/itemProps20.xml><?xml version="1.0" encoding="utf-8"?>
<ds:datastoreItem xmlns:ds="http://schemas.openxmlformats.org/officeDocument/2006/customXml" ds:itemID="{0499F19F-30CE-402F-96AF-094E0537F779}">
  <ds:schemaRefs/>
</ds:datastoreItem>
</file>

<file path=customXml/itemProps21.xml><?xml version="1.0" encoding="utf-8"?>
<ds:datastoreItem xmlns:ds="http://schemas.openxmlformats.org/officeDocument/2006/customXml" ds:itemID="{0FAE2F51-A137-4787-B043-143D284B743C}">
  <ds:schemaRefs/>
</ds:datastoreItem>
</file>

<file path=customXml/itemProps22.xml><?xml version="1.0" encoding="utf-8"?>
<ds:datastoreItem xmlns:ds="http://schemas.openxmlformats.org/officeDocument/2006/customXml" ds:itemID="{B6B43CE8-755B-4257-8A9A-34B30EDADBC0}">
  <ds:schemaRefs/>
</ds:datastoreItem>
</file>

<file path=customXml/itemProps23.xml><?xml version="1.0" encoding="utf-8"?>
<ds:datastoreItem xmlns:ds="http://schemas.openxmlformats.org/officeDocument/2006/customXml" ds:itemID="{C643A437-97B3-4AC0-9B72-C634157B4ED4}">
  <ds:schemaRefs/>
</ds:datastoreItem>
</file>

<file path=customXml/itemProps3.xml><?xml version="1.0" encoding="utf-8"?>
<ds:datastoreItem xmlns:ds="http://schemas.openxmlformats.org/officeDocument/2006/customXml" ds:itemID="{0A8E9F37-A9DC-4C98-9803-8BD04164AF9B}">
  <ds:schemaRefs/>
</ds:datastoreItem>
</file>

<file path=customXml/itemProps4.xml><?xml version="1.0" encoding="utf-8"?>
<ds:datastoreItem xmlns:ds="http://schemas.openxmlformats.org/officeDocument/2006/customXml" ds:itemID="{F008DB91-52C1-4216-B68C-38165DE05AE8}">
  <ds:schemaRefs/>
</ds:datastoreItem>
</file>

<file path=customXml/itemProps5.xml><?xml version="1.0" encoding="utf-8"?>
<ds:datastoreItem xmlns:ds="http://schemas.openxmlformats.org/officeDocument/2006/customXml" ds:itemID="{068F2D3C-D5E0-4886-833E-BCF574A0F61D}">
  <ds:schemaRefs/>
</ds:datastoreItem>
</file>

<file path=customXml/itemProps6.xml><?xml version="1.0" encoding="utf-8"?>
<ds:datastoreItem xmlns:ds="http://schemas.openxmlformats.org/officeDocument/2006/customXml" ds:itemID="{B1562FF7-A890-4D32-BEB6-5BF4D3381638}">
  <ds:schemaRefs/>
</ds:datastoreItem>
</file>

<file path=customXml/itemProps7.xml><?xml version="1.0" encoding="utf-8"?>
<ds:datastoreItem xmlns:ds="http://schemas.openxmlformats.org/officeDocument/2006/customXml" ds:itemID="{2BFF200C-A7F9-4E77-B552-3C649B3C79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7683f2-1190-4992-a7c3-29cba00410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4BBDB94A-F63A-4F14-B973-5464F1897DCE}">
  <ds:schemaRefs>
    <ds:schemaRef ds:uri="547683f2-1190-4992-a7c3-29cba00410dc"/>
    <ds:schemaRef ds:uri="http://schemas.microsoft.com/office/infopath/2007/PartnerControls"/>
    <ds:schemaRef ds:uri="http://purl.org/dc/dcmitype/"/>
    <ds:schemaRef ds:uri="http://schemas.microsoft.com/office/2006/metadata/properties"/>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s>
</ds:datastoreItem>
</file>

<file path=customXml/itemProps9.xml><?xml version="1.0" encoding="utf-8"?>
<ds:datastoreItem xmlns:ds="http://schemas.openxmlformats.org/officeDocument/2006/customXml" ds:itemID="{A528C8C1-230A-4079-9119-A0AB95FE56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About</vt:lpstr>
      <vt:lpstr>Sheet10</vt:lpstr>
      <vt:lpstr>1. Galleria</vt:lpstr>
      <vt:lpstr>1. Galleria Data</vt:lpstr>
      <vt:lpstr>1. Galleria Report</vt:lpstr>
      <vt:lpstr>2. Cube</vt:lpstr>
      <vt:lpstr>2. Cube Confusion</vt:lpstr>
      <vt:lpstr>3. SCAN</vt:lpstr>
      <vt:lpstr>Calc</vt:lpstr>
      <vt:lpstr>3. Espresso Streak</vt:lpstr>
      <vt:lpstr>4. XMATCH</vt:lpstr>
      <vt:lpstr>4. The Bell Rings</vt:lpstr>
      <vt:lpstr>5. Football</vt:lpstr>
      <vt:lpstr>5. Football Results</vt:lpstr>
      <vt:lpstr>6. Compare Lists</vt:lpstr>
      <vt:lpstr>6. The Finale</vt:lpstr>
      <vt:lpstr>Customers</vt:lpstr>
      <vt:lpstr>Products</vt:lpstr>
      <vt:lpstr>Sales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Murray</dc:creator>
  <cp:lastModifiedBy>Alan Murray</cp:lastModifiedBy>
  <dcterms:created xsi:type="dcterms:W3CDTF">2025-05-13T10:13:00Z</dcterms:created>
  <dcterms:modified xsi:type="dcterms:W3CDTF">2025-05-20T07:24:46Z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0x01010003B03EDA74690044B555DD14BA260FA9</vt:lpwstr>
  </property>
</Properties>
</file>