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88f8febbdb7a3e7/Documents/Computergaga/_excel/files/formulas/"/>
    </mc:Choice>
  </mc:AlternateContent>
  <xr:revisionPtr revIDLastSave="53" documentId="8_{3D237F5A-F2C9-4DAD-8A5D-5EB12DA9FD17}" xr6:coauthVersionLast="47" xr6:coauthVersionMax="47" xr10:uidLastSave="{006DF19C-AE09-448E-8515-54E0794B386E}"/>
  <bookViews>
    <workbookView xWindow="-110" yWindow="-110" windowWidth="24220" windowHeight="15500" activeTab="1" xr2:uid="{3A101C1F-0E13-4C77-BAAA-7410A2AABF89}"/>
  </bookViews>
  <sheets>
    <sheet name="Details" sheetId="2" r:id="rId1"/>
    <sheet name="Percent of Total" sheetId="3" r:id="rId2"/>
    <sheet name="Percent Change" sheetId="1" r:id="rId3"/>
    <sheet name="Data" sheetId="6" r:id="rId4"/>
    <sheet name="GROUPBY and PIVOTBY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3" l="1"/>
  <c r="E2" i="1"/>
  <c r="E3" i="1"/>
  <c r="E4" i="1"/>
  <c r="E5" i="1"/>
  <c r="E6" i="1"/>
  <c r="E7" i="1"/>
  <c r="E8" i="1"/>
  <c r="E9" i="1"/>
  <c r="E10" i="1"/>
  <c r="E11" i="1"/>
  <c r="E12" i="1"/>
</calcChain>
</file>

<file path=xl/sharedStrings.xml><?xml version="1.0" encoding="utf-8"?>
<sst xmlns="http://schemas.openxmlformats.org/spreadsheetml/2006/main" count="207" uniqueCount="66">
  <si>
    <t>Alan Murray</t>
  </si>
  <si>
    <t>LinkedIn:</t>
  </si>
  <si>
    <t>https://www.linkedin.com/in/alanmurray-computergaga/</t>
  </si>
  <si>
    <t>Website:</t>
  </si>
  <si>
    <t>https://computergaga.com/</t>
  </si>
  <si>
    <t>YouTube:</t>
  </si>
  <si>
    <t>https://www.youtube.com/computergaga</t>
  </si>
  <si>
    <t>Advanced Excel Formulas Book</t>
  </si>
  <si>
    <t>At Amazon</t>
  </si>
  <si>
    <t>Hugh R. Profits</t>
  </si>
  <si>
    <t>North</t>
  </si>
  <si>
    <t>Sue Permarket</t>
  </si>
  <si>
    <t>East</t>
  </si>
  <si>
    <t>Mark Etting</t>
  </si>
  <si>
    <t>South</t>
  </si>
  <si>
    <t>Anita Raise</t>
  </si>
  <si>
    <t>West</t>
  </si>
  <si>
    <t>Bill Board</t>
  </si>
  <si>
    <t>Penny Pincher</t>
  </si>
  <si>
    <t>Al Beback</t>
  </si>
  <si>
    <t>Betty Buyall</t>
  </si>
  <si>
    <t>Lou Pole</t>
  </si>
  <si>
    <t>Will Winmore</t>
  </si>
  <si>
    <t>Max Revenue</t>
  </si>
  <si>
    <t>Region</t>
  </si>
  <si>
    <t>Sales Rep</t>
  </si>
  <si>
    <t>Last Month</t>
  </si>
  <si>
    <t>This Month</t>
  </si>
  <si>
    <t>Units Sold</t>
  </si>
  <si>
    <t>Total</t>
  </si>
  <si>
    <t>France</t>
  </si>
  <si>
    <t>Germany</t>
  </si>
  <si>
    <t>Italy</t>
  </si>
  <si>
    <t>Norway</t>
  </si>
  <si>
    <t>Australia</t>
  </si>
  <si>
    <t>Canada</t>
  </si>
  <si>
    <t>Brazil</t>
  </si>
  <si>
    <t>Nigeria</t>
  </si>
  <si>
    <t>Egypt</t>
  </si>
  <si>
    <t>India</t>
  </si>
  <si>
    <t>Singapore</t>
  </si>
  <si>
    <t>Change</t>
  </si>
  <si>
    <t>Monica Cox</t>
  </si>
  <si>
    <t>Swindon</t>
  </si>
  <si>
    <t>Wrong Item</t>
  </si>
  <si>
    <t>Julia Byrd</t>
  </si>
  <si>
    <t>Belfast</t>
  </si>
  <si>
    <t>Other</t>
  </si>
  <si>
    <t>Christopher Melton</t>
  </si>
  <si>
    <t>Guildford</t>
  </si>
  <si>
    <t>Late Delivery</t>
  </si>
  <si>
    <t>Elizabeth Wong</t>
  </si>
  <si>
    <t>Product Defect</t>
  </si>
  <si>
    <t>Jesse Evans</t>
  </si>
  <si>
    <t>Manchester</t>
  </si>
  <si>
    <t>Brian Terry</t>
  </si>
  <si>
    <t>Nicole Jenkins</t>
  </si>
  <si>
    <t>Karen Wise</t>
  </si>
  <si>
    <t>09032170</t>
  </si>
  <si>
    <t>07547065</t>
  </si>
  <si>
    <t>Date</t>
  </si>
  <si>
    <t>Refund Number</t>
  </si>
  <si>
    <t>Refund Amount</t>
  </si>
  <si>
    <t>Agent</t>
  </si>
  <si>
    <t>Reason</t>
  </si>
  <si>
    <t>Percent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</si>
</sst>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6" formatCode="_-* #,##0_-;\-* #,##0_-;_-* &quot;-&quot;??_-;_-@_-"/>
    <numFmt numFmtId="167" formatCode="0.0%"/>
  </numFmts>
  <fonts count="8" x14ac:knownFonts="1">
    <font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1"/>
      <color theme="1"/>
      <name val="Segoe UI"/>
      <family val="2"/>
    </font>
    <font>
      <u/>
      <sz val="11"/>
      <color theme="10"/>
      <name val="Aptos Narrow"/>
      <family val="2"/>
      <scheme val="minor"/>
    </font>
    <font>
      <u/>
      <sz val="11"/>
      <color theme="1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4" fillId="0" borderId="0" xfId="3" applyFont="1"/>
    <xf numFmtId="0" fontId="3" fillId="0" borderId="0" xfId="3"/>
    <xf numFmtId="0" fontId="5" fillId="0" borderId="0" xfId="3" applyFont="1"/>
    <xf numFmtId="0" fontId="7" fillId="0" borderId="0" xfId="4" applyFont="1"/>
    <xf numFmtId="0" fontId="2" fillId="2" borderId="1" xfId="0" applyFont="1" applyFill="1" applyBorder="1"/>
    <xf numFmtId="0" fontId="0" fillId="0" borderId="0" xfId="0" applyAlignment="1">
      <alignment vertical="center"/>
    </xf>
    <xf numFmtId="166" fontId="0" fillId="0" borderId="0" xfId="1" applyNumberFormat="1" applyFont="1"/>
    <xf numFmtId="166" fontId="0" fillId="0" borderId="0" xfId="1" applyNumberFormat="1" applyFont="1" applyFill="1"/>
    <xf numFmtId="167" fontId="0" fillId="0" borderId="0" xfId="2" applyNumberFormat="1" applyFont="1"/>
    <xf numFmtId="166" fontId="0" fillId="0" borderId="0" xfId="0" applyNumberFormat="1"/>
    <xf numFmtId="0" fontId="2" fillId="3" borderId="1" xfId="0" applyFont="1" applyFill="1" applyBorder="1"/>
    <xf numFmtId="0" fontId="2" fillId="0" borderId="0" xfId="0" applyFont="1"/>
    <xf numFmtId="0" fontId="2" fillId="4" borderId="2" xfId="0" applyFont="1" applyFill="1" applyBorder="1"/>
    <xf numFmtId="166" fontId="0" fillId="0" borderId="2" xfId="0" applyNumberFormat="1" applyBorder="1"/>
    <xf numFmtId="14" fontId="0" fillId="0" borderId="0" xfId="0" applyNumberFormat="1"/>
    <xf numFmtId="49" fontId="0" fillId="0" borderId="0" xfId="0" applyNumberFormat="1"/>
    <xf numFmtId="43" fontId="0" fillId="0" borderId="0" xfId="1" applyFont="1"/>
    <xf numFmtId="49" fontId="0" fillId="0" borderId="0" xfId="0" quotePrefix="1" applyNumberFormat="1"/>
    <xf numFmtId="0" fontId="2" fillId="2" borderId="2" xfId="0" applyFont="1" applyFill="1" applyBorder="1"/>
    <xf numFmtId="0" fontId="2" fillId="3" borderId="2" xfId="0" applyFont="1" applyFill="1" applyBorder="1"/>
    <xf numFmtId="167" fontId="2" fillId="0" borderId="0" xfId="2" applyNumberFormat="1" applyFont="1"/>
    <xf numFmtId="0" fontId="0" fillId="0" borderId="0" xfId="0" applyFont="1"/>
  </cellXfs>
  <cellStyles count="5">
    <cellStyle name="Comma" xfId="1" builtinId="3"/>
    <cellStyle name="Hyperlink 2" xfId="4" xr:uid="{372381C5-F279-4D32-BFF2-E27C9212089A}"/>
    <cellStyle name="Normal" xfId="0" builtinId="0"/>
    <cellStyle name="Normal 2" xfId="3" xr:uid="{BFD26E72-A854-4253-9129-D1C349569073}"/>
    <cellStyle name="Per cent" xfId="2" builtinId="5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numFmt numFmtId="30" formatCode="@"/>
    </dxf>
    <dxf>
      <numFmt numFmtId="19" formatCode="dd/mm/yyyy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66" formatCode="_-* #,##0_-;\-* #,##0_-;_-* &quot;-&quot;??_-;_-@_-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7" formatCode="0.0%"/>
    </dxf>
    <dxf>
      <numFmt numFmtId="166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66" formatCode="_-* #,##0_-;\-* #,##0_-;_-* &quot;-&quot;??_-;_-@_-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https://www.amazon.co.uk/Advanced-Excel-Formulas-Unleashing-Brilliance/dp/1484271246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jpg"/><Relationship Id="rId4" Type="http://schemas.openxmlformats.org/officeDocument/2006/relationships/hyperlink" Target="https://www.amazon.co.uk/Advanced-Excel-Success-Practical-Mastering/dp/1484264665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0</xdr:row>
      <xdr:rowOff>123825</xdr:rowOff>
    </xdr:from>
    <xdr:ext cx="2021794" cy="1835150"/>
    <xdr:pic>
      <xdr:nvPicPr>
        <xdr:cNvPr id="2" name="Picture 1">
          <a:extLst>
            <a:ext uri="{FF2B5EF4-FFF2-40B4-BE49-F238E27FC236}">
              <a16:creationId xmlns:a16="http://schemas.microsoft.com/office/drawing/2014/main" id="{AC3D4E8D-BCC5-463F-B9B0-B36664E804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123825"/>
          <a:ext cx="2021794" cy="1835150"/>
        </a:xfrm>
        <a:prstGeom prst="rect">
          <a:avLst/>
        </a:prstGeom>
      </xdr:spPr>
    </xdr:pic>
    <xdr:clientData/>
  </xdr:oneCellAnchor>
  <xdr:oneCellAnchor>
    <xdr:from>
      <xdr:col>2</xdr:col>
      <xdr:colOff>2416968</xdr:colOff>
      <xdr:row>1</xdr:row>
      <xdr:rowOff>51593</xdr:rowOff>
    </xdr:from>
    <xdr:ext cx="1460501" cy="2082256"/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6080A63-158D-4EDD-8683-0F777DCBB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918" y="235743"/>
          <a:ext cx="1460501" cy="2082256"/>
        </a:xfrm>
        <a:prstGeom prst="rect">
          <a:avLst/>
        </a:prstGeom>
      </xdr:spPr>
    </xdr:pic>
    <xdr:clientData/>
  </xdr:oneCellAnchor>
  <xdr:oneCellAnchor>
    <xdr:from>
      <xdr:col>2</xdr:col>
      <xdr:colOff>796907</xdr:colOff>
      <xdr:row>1</xdr:row>
      <xdr:rowOff>50782</xdr:rowOff>
    </xdr:from>
    <xdr:ext cx="1457325" cy="2076450"/>
    <xdr:pic>
      <xdr:nvPicPr>
        <xdr:cNvPr id="4" name="Picture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C678F39-1B35-4C24-A203-B22B25479D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57" y="234932"/>
          <a:ext cx="1457325" cy="207645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10576EF-1313-4BC8-89E7-01AA4DC19C6D}" name="tblUnits" displayName="tblUnits" ref="A4:B15" totalsRowShown="0" headerRowDxfId="9" headerRowBorderDxfId="7" tableBorderDxfId="8">
  <autoFilter ref="A4:B15" xr:uid="{D10576EF-1313-4BC8-89E7-01AA4DC19C6D}">
    <filterColumn colId="0" hiddenButton="1"/>
    <filterColumn colId="1" hiddenButton="1"/>
  </autoFilter>
  <tableColumns count="2">
    <tableColumn id="1" xr3:uid="{9F20B060-D988-4F03-8B7C-B6BE01008548}" name="Region"/>
    <tableColumn id="3" xr3:uid="{E72FA0A6-D8DE-4DF8-8FB7-CAB5689039A2}" name="Units Sold" dataDxfId="6" dataCellStyle="Comma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9F97905-9E6D-4E47-89F7-540D6B02AD83}" name="tblSales" displayName="tblSales" ref="A1:E12" totalsRowShown="0" headerRowDxfId="17" headerRowBorderDxfId="15" tableBorderDxfId="16">
  <autoFilter ref="A1:E12" xr:uid="{09F97905-9E6D-4E47-89F7-540D6B02AD83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FB56BD8D-72B1-428A-ADF0-39825D6D9584}" name="Sales Rep" dataDxfId="14"/>
    <tableColumn id="2" xr3:uid="{A1318EFF-E5F5-4727-BF41-FE3B2221A975}" name="Region" dataDxfId="13"/>
    <tableColumn id="3" xr3:uid="{773357C8-ADCB-4A49-8D90-42FFF933B83B}" name="Last Month" dataDxfId="12" dataCellStyle="Comma"/>
    <tableColumn id="4" xr3:uid="{CAEC26CF-E985-46C2-B1D7-EBD67861A33D}" name="This Month" dataDxfId="11"/>
    <tableColumn id="5" xr3:uid="{9B494E06-53EC-4AAA-A170-BE2E0BBA3584}" name="Change" dataDxfId="10" dataCellStyle="Per cent">
      <calculatedColumnFormula>_xlfn.PERCENTOF(tblSales[[#This Row],[This Month]]-tblSales[[#This Row],[Last Month]],tblSales[[#This Row],[Last Month]])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F7F98F1-0ED6-4884-BE25-CB393797DA98}" name="tblRefunds" displayName="tblRefunds" ref="B2:G50" totalsRowShown="0" headerRowDxfId="0" headerRowBorderDxfId="4" tableBorderDxfId="5">
  <autoFilter ref="B2:G50" xr:uid="{DF7F98F1-0ED6-4884-BE25-CB393797DA9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284FF0B6-7D01-4D31-A5E3-8E01056DFEFF}" name="Date" dataDxfId="3"/>
    <tableColumn id="2" xr3:uid="{3B986C35-4A7C-4226-93E4-1ACBAECE699F}" name="Refund Number" dataDxfId="2"/>
    <tableColumn id="3" xr3:uid="{C82AE161-0767-48C6-8C71-28CA9E838153}" name="Refund Amount" dataDxfId="1" dataCellStyle="Comma"/>
    <tableColumn id="4" xr3:uid="{7FAF2FEE-58E4-4B99-A255-0DE2AAD35DD2}" name="Agent"/>
    <tableColumn id="5" xr3:uid="{0C290497-B4BB-44A8-B3BA-2751395B5563}" name="Region"/>
    <tableColumn id="6" xr3:uid="{CCEAD32A-2310-435B-98C6-643CA8ECB194}" name="Reason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outube.com/computergaga" TargetMode="External"/><Relationship Id="rId2" Type="http://schemas.openxmlformats.org/officeDocument/2006/relationships/hyperlink" Target="https://computergaga.com/" TargetMode="External"/><Relationship Id="rId1" Type="http://schemas.openxmlformats.org/officeDocument/2006/relationships/hyperlink" Target="https://www.linkedin.com/in/alanmurray-computergaga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amazon.co.uk/Advanced-Excel-Formulas-Unleashing-Brilliance/dp/148427124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37FB6-B904-4F04-86C6-9381DA189383}">
  <dimension ref="B13:C18"/>
  <sheetViews>
    <sheetView showGridLines="0" showRowColHeaders="0" zoomScale="160" zoomScaleNormal="160" workbookViewId="0">
      <selection activeCell="E8" sqref="E8"/>
    </sheetView>
  </sheetViews>
  <sheetFormatPr defaultColWidth="8.78515625" defaultRowHeight="14.5" x14ac:dyDescent="0.35"/>
  <cols>
    <col min="1" max="1" width="4.5" style="2" customWidth="1"/>
    <col min="2" max="2" width="22.42578125" style="2" customWidth="1"/>
    <col min="3" max="3" width="39.5703125" style="2" bestFit="1" customWidth="1"/>
    <col min="4" max="16384" width="8.78515625" style="2"/>
  </cols>
  <sheetData>
    <row r="13" spans="2:3" ht="21" x14ac:dyDescent="0.5">
      <c r="B13" s="1" t="s">
        <v>0</v>
      </c>
    </row>
    <row r="15" spans="2:3" ht="16.5" x14ac:dyDescent="0.45">
      <c r="B15" s="3" t="s">
        <v>1</v>
      </c>
      <c r="C15" s="4" t="s">
        <v>2</v>
      </c>
    </row>
    <row r="16" spans="2:3" ht="16.5" x14ac:dyDescent="0.45">
      <c r="B16" s="3" t="s">
        <v>3</v>
      </c>
      <c r="C16" s="4" t="s">
        <v>4</v>
      </c>
    </row>
    <row r="17" spans="2:3" ht="16.5" x14ac:dyDescent="0.45">
      <c r="B17" s="3" t="s">
        <v>5</v>
      </c>
      <c r="C17" s="4" t="s">
        <v>6</v>
      </c>
    </row>
    <row r="18" spans="2:3" ht="16.5" x14ac:dyDescent="0.45">
      <c r="B18" s="3" t="s">
        <v>7</v>
      </c>
      <c r="C18" s="4" t="s">
        <v>8</v>
      </c>
    </row>
  </sheetData>
  <hyperlinks>
    <hyperlink ref="C15" r:id="rId1" xr:uid="{482E3DC9-CF51-46DA-B9D5-60118B348B8E}"/>
    <hyperlink ref="C16" r:id="rId2" xr:uid="{13C08FC2-6094-4538-AFC5-0D42534C1770}"/>
    <hyperlink ref="C17" r:id="rId3" xr:uid="{B63C4847-70B5-490F-B8C2-6AA1AD47FA88}"/>
    <hyperlink ref="C18" r:id="rId4" xr:uid="{4C1391D5-8B0E-4401-A259-95ED25AB850C}"/>
  </hyperlinks>
  <pageMargins left="0.7" right="0.7" top="0.75" bottom="0.75" header="0.3" footer="0.3"/>
  <pageSetup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1D561-383D-47BE-B510-379AA1DF2E25}">
  <dimension ref="A2:B15"/>
  <sheetViews>
    <sheetView showGridLines="0" tabSelected="1" workbookViewId="0">
      <selection activeCell="H17" sqref="H17"/>
    </sheetView>
  </sheetViews>
  <sheetFormatPr defaultRowHeight="18.5" x14ac:dyDescent="0.45"/>
  <cols>
    <col min="1" max="1" width="11.5703125" customWidth="1"/>
    <col min="2" max="2" width="10.78515625" customWidth="1"/>
  </cols>
  <sheetData>
    <row r="2" spans="1:2" x14ac:dyDescent="0.45">
      <c r="A2" s="13" t="s">
        <v>29</v>
      </c>
      <c r="B2" s="14">
        <f>SUM(tblUnits[Units Sold])</f>
        <v>33085</v>
      </c>
    </row>
    <row r="4" spans="1:2" x14ac:dyDescent="0.45">
      <c r="A4" s="11" t="s">
        <v>24</v>
      </c>
      <c r="B4" s="11" t="s">
        <v>28</v>
      </c>
    </row>
    <row r="5" spans="1:2" x14ac:dyDescent="0.45">
      <c r="A5" t="s">
        <v>30</v>
      </c>
      <c r="B5" s="7">
        <v>2252</v>
      </c>
    </row>
    <row r="6" spans="1:2" x14ac:dyDescent="0.45">
      <c r="A6" t="s">
        <v>31</v>
      </c>
      <c r="B6" s="7">
        <v>3782</v>
      </c>
    </row>
    <row r="7" spans="1:2" x14ac:dyDescent="0.45">
      <c r="A7" t="s">
        <v>32</v>
      </c>
      <c r="B7" s="7">
        <v>3166</v>
      </c>
    </row>
    <row r="8" spans="1:2" x14ac:dyDescent="0.45">
      <c r="A8" t="s">
        <v>33</v>
      </c>
      <c r="B8" s="7">
        <v>4780</v>
      </c>
    </row>
    <row r="9" spans="1:2" x14ac:dyDescent="0.45">
      <c r="A9" t="s">
        <v>34</v>
      </c>
      <c r="B9" s="7">
        <v>3814</v>
      </c>
    </row>
    <row r="10" spans="1:2" x14ac:dyDescent="0.45">
      <c r="A10" t="s">
        <v>35</v>
      </c>
      <c r="B10" s="7">
        <v>4362</v>
      </c>
    </row>
    <row r="11" spans="1:2" x14ac:dyDescent="0.45">
      <c r="A11" t="s">
        <v>36</v>
      </c>
      <c r="B11" s="7">
        <v>2706</v>
      </c>
    </row>
    <row r="12" spans="1:2" x14ac:dyDescent="0.45">
      <c r="A12" t="s">
        <v>37</v>
      </c>
      <c r="B12" s="7">
        <v>2597</v>
      </c>
    </row>
    <row r="13" spans="1:2" x14ac:dyDescent="0.45">
      <c r="A13" t="s">
        <v>38</v>
      </c>
      <c r="B13" s="7">
        <v>1123</v>
      </c>
    </row>
    <row r="14" spans="1:2" x14ac:dyDescent="0.45">
      <c r="A14" t="s">
        <v>39</v>
      </c>
      <c r="B14" s="7">
        <v>1459</v>
      </c>
    </row>
    <row r="15" spans="1:2" x14ac:dyDescent="0.45">
      <c r="A15" t="s">
        <v>40</v>
      </c>
      <c r="B15" s="7">
        <v>3044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8FD56-A056-4CC9-82D5-DD2A30CEC2B6}">
  <dimension ref="A1:E12"/>
  <sheetViews>
    <sheetView showGridLines="0" workbookViewId="0">
      <selection activeCell="E2" sqref="E2"/>
    </sheetView>
  </sheetViews>
  <sheetFormatPr defaultRowHeight="18.5" x14ac:dyDescent="0.45"/>
  <cols>
    <col min="1" max="1" width="18.78515625" customWidth="1"/>
    <col min="3" max="3" width="10.78515625" customWidth="1"/>
    <col min="4" max="4" width="9.92578125" customWidth="1"/>
  </cols>
  <sheetData>
    <row r="1" spans="1:5" x14ac:dyDescent="0.45">
      <c r="A1" s="5" t="s">
        <v>25</v>
      </c>
      <c r="B1" s="5" t="s">
        <v>24</v>
      </c>
      <c r="C1" s="5" t="s">
        <v>26</v>
      </c>
      <c r="D1" s="5" t="s">
        <v>27</v>
      </c>
      <c r="E1" s="5" t="s">
        <v>41</v>
      </c>
    </row>
    <row r="2" spans="1:5" x14ac:dyDescent="0.45">
      <c r="A2" s="6" t="s">
        <v>9</v>
      </c>
      <c r="B2" s="6" t="s">
        <v>10</v>
      </c>
      <c r="C2" s="7">
        <v>49000</v>
      </c>
      <c r="D2" s="8">
        <v>54000</v>
      </c>
      <c r="E2" s="9">
        <f>_xlfn.PERCENTOF(tblSales[[#This Row],[This Month]]-tblSales[[#This Row],[Last Month]],tblSales[[#This Row],[Last Month]])</f>
        <v>0.10204081632653061</v>
      </c>
    </row>
    <row r="3" spans="1:5" x14ac:dyDescent="0.45">
      <c r="A3" s="6" t="s">
        <v>11</v>
      </c>
      <c r="B3" s="6" t="s">
        <v>12</v>
      </c>
      <c r="C3" s="7">
        <v>24000</v>
      </c>
      <c r="D3" s="10">
        <v>23000</v>
      </c>
      <c r="E3" s="9">
        <f>_xlfn.PERCENTOF(tblSales[[#This Row],[This Month]]-tblSales[[#This Row],[Last Month]],tblSales[[#This Row],[Last Month]])</f>
        <v>-4.1666666666666664E-2</v>
      </c>
    </row>
    <row r="4" spans="1:5" x14ac:dyDescent="0.45">
      <c r="A4" s="6" t="s">
        <v>13</v>
      </c>
      <c r="B4" s="6" t="s">
        <v>14</v>
      </c>
      <c r="C4" s="7">
        <v>26000</v>
      </c>
      <c r="D4" s="10">
        <v>29000</v>
      </c>
      <c r="E4" s="9">
        <f>_xlfn.PERCENTOF(tblSales[[#This Row],[This Month]]-tblSales[[#This Row],[Last Month]],tblSales[[#This Row],[Last Month]])</f>
        <v>0.11538461538461539</v>
      </c>
    </row>
    <row r="5" spans="1:5" x14ac:dyDescent="0.45">
      <c r="A5" s="6" t="s">
        <v>15</v>
      </c>
      <c r="B5" s="6" t="s">
        <v>16</v>
      </c>
      <c r="C5" s="7">
        <v>22000</v>
      </c>
      <c r="D5" s="10">
        <v>22000</v>
      </c>
      <c r="E5" s="9">
        <f>_xlfn.PERCENTOF(tblSales[[#This Row],[This Month]]-tblSales[[#This Row],[Last Month]],tblSales[[#This Row],[Last Month]])</f>
        <v>0</v>
      </c>
    </row>
    <row r="6" spans="1:5" x14ac:dyDescent="0.45">
      <c r="A6" s="6" t="s">
        <v>17</v>
      </c>
      <c r="B6" s="6" t="s">
        <v>10</v>
      </c>
      <c r="C6" s="7">
        <v>16000</v>
      </c>
      <c r="D6" s="10">
        <v>24000</v>
      </c>
      <c r="E6" s="9">
        <f>_xlfn.PERCENTOF(tblSales[[#This Row],[This Month]]-tblSales[[#This Row],[Last Month]],tblSales[[#This Row],[Last Month]])</f>
        <v>0.5</v>
      </c>
    </row>
    <row r="7" spans="1:5" x14ac:dyDescent="0.45">
      <c r="A7" s="6" t="s">
        <v>18</v>
      </c>
      <c r="B7" s="6" t="s">
        <v>12</v>
      </c>
      <c r="C7" s="7">
        <v>14000</v>
      </c>
      <c r="D7" s="10">
        <v>26000</v>
      </c>
      <c r="E7" s="9">
        <f>_xlfn.PERCENTOF(tblSales[[#This Row],[This Month]]-tblSales[[#This Row],[Last Month]],tblSales[[#This Row],[Last Month]])</f>
        <v>0.8571428571428571</v>
      </c>
    </row>
    <row r="8" spans="1:5" x14ac:dyDescent="0.45">
      <c r="A8" s="6" t="s">
        <v>19</v>
      </c>
      <c r="B8" s="6" t="s">
        <v>14</v>
      </c>
      <c r="C8" s="7">
        <v>18000</v>
      </c>
      <c r="D8" s="10">
        <v>23000</v>
      </c>
      <c r="E8" s="9">
        <f>_xlfn.PERCENTOF(tblSales[[#This Row],[This Month]]-tblSales[[#This Row],[Last Month]],tblSales[[#This Row],[Last Month]])</f>
        <v>0.27777777777777779</v>
      </c>
    </row>
    <row r="9" spans="1:5" x14ac:dyDescent="0.45">
      <c r="A9" s="6" t="s">
        <v>20</v>
      </c>
      <c r="B9" s="6" t="s">
        <v>16</v>
      </c>
      <c r="C9" s="7">
        <v>40000</v>
      </c>
      <c r="D9" s="10">
        <v>43000</v>
      </c>
      <c r="E9" s="9">
        <f>_xlfn.PERCENTOF(tblSales[[#This Row],[This Month]]-tblSales[[#This Row],[Last Month]],tblSales[[#This Row],[Last Month]])</f>
        <v>7.4999999999999997E-2</v>
      </c>
    </row>
    <row r="10" spans="1:5" x14ac:dyDescent="0.45">
      <c r="A10" s="6" t="s">
        <v>21</v>
      </c>
      <c r="B10" s="6" t="s">
        <v>10</v>
      </c>
      <c r="C10" s="7">
        <v>36000</v>
      </c>
      <c r="D10" s="10">
        <v>24000</v>
      </c>
      <c r="E10" s="9">
        <f>_xlfn.PERCENTOF(tblSales[[#This Row],[This Month]]-tblSales[[#This Row],[Last Month]],tblSales[[#This Row],[Last Month]])</f>
        <v>-0.33333333333333331</v>
      </c>
    </row>
    <row r="11" spans="1:5" x14ac:dyDescent="0.45">
      <c r="A11" s="6" t="s">
        <v>22</v>
      </c>
      <c r="B11" s="6" t="s">
        <v>12</v>
      </c>
      <c r="C11" s="7">
        <v>44000</v>
      </c>
      <c r="D11" s="10">
        <v>36000</v>
      </c>
      <c r="E11" s="9">
        <f>_xlfn.PERCENTOF(tblSales[[#This Row],[This Month]]-tblSales[[#This Row],[Last Month]],tblSales[[#This Row],[Last Month]])</f>
        <v>-0.18181818181818182</v>
      </c>
    </row>
    <row r="12" spans="1:5" x14ac:dyDescent="0.45">
      <c r="A12" s="6" t="s">
        <v>23</v>
      </c>
      <c r="B12" s="6" t="s">
        <v>14</v>
      </c>
      <c r="C12" s="7">
        <v>42000</v>
      </c>
      <c r="D12" s="10">
        <v>42000</v>
      </c>
      <c r="E12" s="9">
        <f>_xlfn.PERCENTOF(tblSales[[#This Row],[This Month]]-tblSales[[#This Row],[Last Month]],tblSales[[#This Row],[Last Month]])</f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4865E-CF28-4055-91D7-DC9929ADF38A}">
  <dimension ref="B2:G50"/>
  <sheetViews>
    <sheetView workbookViewId="0">
      <selection activeCell="F13" sqref="F13"/>
    </sheetView>
  </sheetViews>
  <sheetFormatPr defaultRowHeight="18.5" x14ac:dyDescent="0.45"/>
  <cols>
    <col min="2" max="2" width="13.5703125" customWidth="1"/>
    <col min="3" max="3" width="15.140625" customWidth="1"/>
    <col min="4" max="4" width="15.0703125" customWidth="1"/>
    <col min="5" max="5" width="19.5703125" customWidth="1"/>
    <col min="6" max="6" width="14.640625" customWidth="1"/>
    <col min="7" max="7" width="14.2109375" customWidth="1"/>
  </cols>
  <sheetData>
    <row r="2" spans="2:7" x14ac:dyDescent="0.45">
      <c r="B2" s="5" t="s">
        <v>60</v>
      </c>
      <c r="C2" s="5" t="s">
        <v>61</v>
      </c>
      <c r="D2" s="5" t="s">
        <v>62</v>
      </c>
      <c r="E2" s="5" t="s">
        <v>63</v>
      </c>
      <c r="F2" s="5" t="s">
        <v>24</v>
      </c>
      <c r="G2" s="5" t="s">
        <v>64</v>
      </c>
    </row>
    <row r="3" spans="2:7" x14ac:dyDescent="0.45">
      <c r="B3" s="15">
        <v>44927</v>
      </c>
      <c r="C3" s="16">
        <v>66048763</v>
      </c>
      <c r="D3" s="17">
        <v>112.02</v>
      </c>
      <c r="E3" t="s">
        <v>42</v>
      </c>
      <c r="F3" t="s">
        <v>43</v>
      </c>
      <c r="G3" t="s">
        <v>44</v>
      </c>
    </row>
    <row r="4" spans="2:7" x14ac:dyDescent="0.45">
      <c r="B4" s="15">
        <v>44929</v>
      </c>
      <c r="C4" s="16">
        <v>47593824</v>
      </c>
      <c r="D4" s="17">
        <v>144.46</v>
      </c>
      <c r="E4" t="s">
        <v>45</v>
      </c>
      <c r="F4" t="s">
        <v>46</v>
      </c>
      <c r="G4" t="s">
        <v>47</v>
      </c>
    </row>
    <row r="5" spans="2:7" x14ac:dyDescent="0.45">
      <c r="B5" s="15">
        <v>44931</v>
      </c>
      <c r="C5" s="16">
        <v>42194897</v>
      </c>
      <c r="D5" s="17">
        <v>122.54</v>
      </c>
      <c r="E5" t="s">
        <v>48</v>
      </c>
      <c r="F5" t="s">
        <v>49</v>
      </c>
      <c r="G5" t="s">
        <v>50</v>
      </c>
    </row>
    <row r="6" spans="2:7" x14ac:dyDescent="0.45">
      <c r="B6" s="15">
        <v>44933</v>
      </c>
      <c r="C6" s="16">
        <v>24115780</v>
      </c>
      <c r="D6" s="17">
        <v>111.25</v>
      </c>
      <c r="E6" t="s">
        <v>51</v>
      </c>
      <c r="F6" t="s">
        <v>49</v>
      </c>
      <c r="G6" t="s">
        <v>52</v>
      </c>
    </row>
    <row r="7" spans="2:7" x14ac:dyDescent="0.45">
      <c r="B7" s="15">
        <v>44935</v>
      </c>
      <c r="C7" s="16">
        <v>15659385</v>
      </c>
      <c r="D7" s="17">
        <v>87.61</v>
      </c>
      <c r="E7" t="s">
        <v>53</v>
      </c>
      <c r="F7" t="s">
        <v>54</v>
      </c>
      <c r="G7" t="s">
        <v>50</v>
      </c>
    </row>
    <row r="8" spans="2:7" x14ac:dyDescent="0.45">
      <c r="B8" s="15">
        <v>44937</v>
      </c>
      <c r="C8" s="16">
        <v>77840806</v>
      </c>
      <c r="D8" s="17">
        <v>130.94999999999999</v>
      </c>
      <c r="E8" t="s">
        <v>48</v>
      </c>
      <c r="F8" t="s">
        <v>49</v>
      </c>
      <c r="G8" t="s">
        <v>44</v>
      </c>
    </row>
    <row r="9" spans="2:7" x14ac:dyDescent="0.45">
      <c r="B9" s="15">
        <v>44939</v>
      </c>
      <c r="C9" s="16">
        <v>16097537</v>
      </c>
      <c r="D9" s="17">
        <v>90.33</v>
      </c>
      <c r="E9" t="s">
        <v>42</v>
      </c>
      <c r="F9" t="s">
        <v>43</v>
      </c>
      <c r="G9" t="s">
        <v>52</v>
      </c>
    </row>
    <row r="10" spans="2:7" x14ac:dyDescent="0.45">
      <c r="B10" s="15">
        <v>44941</v>
      </c>
      <c r="C10" s="16">
        <v>51393328</v>
      </c>
      <c r="D10" s="17">
        <v>178.9</v>
      </c>
      <c r="E10" t="s">
        <v>55</v>
      </c>
      <c r="F10" t="s">
        <v>54</v>
      </c>
      <c r="G10" t="s">
        <v>47</v>
      </c>
    </row>
    <row r="11" spans="2:7" x14ac:dyDescent="0.45">
      <c r="B11" s="15">
        <v>44943</v>
      </c>
      <c r="C11" s="16">
        <v>87115871</v>
      </c>
      <c r="D11" s="17">
        <v>192.91</v>
      </c>
      <c r="E11" t="s">
        <v>56</v>
      </c>
      <c r="F11" t="s">
        <v>46</v>
      </c>
      <c r="G11" t="s">
        <v>52</v>
      </c>
    </row>
    <row r="12" spans="2:7" x14ac:dyDescent="0.45">
      <c r="B12" s="15">
        <v>44945</v>
      </c>
      <c r="C12" s="16">
        <v>14841859</v>
      </c>
      <c r="D12" s="17">
        <v>79.77</v>
      </c>
      <c r="E12" t="s">
        <v>48</v>
      </c>
      <c r="F12" t="s">
        <v>49</v>
      </c>
      <c r="G12" t="s">
        <v>44</v>
      </c>
    </row>
    <row r="13" spans="2:7" x14ac:dyDescent="0.45">
      <c r="B13" s="15">
        <v>44947</v>
      </c>
      <c r="C13" s="16">
        <v>83989476</v>
      </c>
      <c r="D13" s="17">
        <v>159.38999999999999</v>
      </c>
      <c r="E13" t="s">
        <v>45</v>
      </c>
      <c r="F13" t="s">
        <v>46</v>
      </c>
      <c r="G13" t="s">
        <v>52</v>
      </c>
    </row>
    <row r="14" spans="2:7" x14ac:dyDescent="0.45">
      <c r="B14" s="15">
        <v>44949</v>
      </c>
      <c r="C14" s="16">
        <v>19659343</v>
      </c>
      <c r="D14" s="17">
        <v>108.13</v>
      </c>
      <c r="E14" t="s">
        <v>55</v>
      </c>
      <c r="F14" t="s">
        <v>54</v>
      </c>
      <c r="G14" t="s">
        <v>47</v>
      </c>
    </row>
    <row r="15" spans="2:7" x14ac:dyDescent="0.45">
      <c r="B15" s="15">
        <v>44951</v>
      </c>
      <c r="C15" s="16">
        <v>23209473</v>
      </c>
      <c r="D15" s="17">
        <v>115.77</v>
      </c>
      <c r="E15" t="s">
        <v>55</v>
      </c>
      <c r="F15" t="s">
        <v>54</v>
      </c>
      <c r="G15" t="s">
        <v>47</v>
      </c>
    </row>
    <row r="16" spans="2:7" x14ac:dyDescent="0.45">
      <c r="B16" s="15">
        <v>44953</v>
      </c>
      <c r="C16" s="16">
        <v>11220183</v>
      </c>
      <c r="D16" s="17">
        <v>185.49</v>
      </c>
      <c r="E16" t="s">
        <v>48</v>
      </c>
      <c r="F16" t="s">
        <v>49</v>
      </c>
      <c r="G16" t="s">
        <v>52</v>
      </c>
    </row>
    <row r="17" spans="2:7" x14ac:dyDescent="0.45">
      <c r="B17" s="15">
        <v>44955</v>
      </c>
      <c r="C17" s="16">
        <v>68483395</v>
      </c>
      <c r="D17" s="17">
        <v>18.850000000000001</v>
      </c>
      <c r="E17" t="s">
        <v>48</v>
      </c>
      <c r="F17" t="s">
        <v>49</v>
      </c>
      <c r="G17" t="s">
        <v>47</v>
      </c>
    </row>
    <row r="18" spans="2:7" x14ac:dyDescent="0.45">
      <c r="B18" s="15">
        <v>44957</v>
      </c>
      <c r="C18" s="16">
        <v>69477515</v>
      </c>
      <c r="D18" s="17">
        <v>21.99</v>
      </c>
      <c r="E18" t="s">
        <v>57</v>
      </c>
      <c r="F18" t="s">
        <v>43</v>
      </c>
      <c r="G18" t="s">
        <v>52</v>
      </c>
    </row>
    <row r="19" spans="2:7" x14ac:dyDescent="0.45">
      <c r="B19" s="15">
        <v>44959</v>
      </c>
      <c r="C19" s="16">
        <v>59179535</v>
      </c>
      <c r="D19" s="17">
        <v>8.94</v>
      </c>
      <c r="E19" t="s">
        <v>48</v>
      </c>
      <c r="F19" t="s">
        <v>49</v>
      </c>
      <c r="G19" t="s">
        <v>52</v>
      </c>
    </row>
    <row r="20" spans="2:7" x14ac:dyDescent="0.45">
      <c r="B20" s="15">
        <v>44961</v>
      </c>
      <c r="C20" s="16">
        <v>30413528</v>
      </c>
      <c r="D20" s="17">
        <v>167.36</v>
      </c>
      <c r="E20" t="s">
        <v>57</v>
      </c>
      <c r="F20" t="s">
        <v>43</v>
      </c>
      <c r="G20" t="s">
        <v>52</v>
      </c>
    </row>
    <row r="21" spans="2:7" x14ac:dyDescent="0.45">
      <c r="B21" s="15">
        <v>44963</v>
      </c>
      <c r="C21" s="16">
        <v>56012309</v>
      </c>
      <c r="D21" s="17">
        <v>156.74</v>
      </c>
      <c r="E21" t="s">
        <v>42</v>
      </c>
      <c r="F21" t="s">
        <v>43</v>
      </c>
      <c r="G21" t="s">
        <v>52</v>
      </c>
    </row>
    <row r="22" spans="2:7" x14ac:dyDescent="0.45">
      <c r="B22" s="15">
        <v>44965</v>
      </c>
      <c r="C22" s="16">
        <v>98910137</v>
      </c>
      <c r="D22" s="17">
        <v>174.65</v>
      </c>
      <c r="E22" t="s">
        <v>55</v>
      </c>
      <c r="F22" t="s">
        <v>54</v>
      </c>
      <c r="G22" t="s">
        <v>44</v>
      </c>
    </row>
    <row r="23" spans="2:7" x14ac:dyDescent="0.45">
      <c r="B23" s="15">
        <v>44967</v>
      </c>
      <c r="C23" s="16">
        <v>99161514</v>
      </c>
      <c r="D23" s="17">
        <v>195.83</v>
      </c>
      <c r="E23" t="s">
        <v>57</v>
      </c>
      <c r="F23" t="s">
        <v>43</v>
      </c>
      <c r="G23" t="s">
        <v>47</v>
      </c>
    </row>
    <row r="24" spans="2:7" x14ac:dyDescent="0.45">
      <c r="B24" s="15">
        <v>44969</v>
      </c>
      <c r="C24" s="18" t="s">
        <v>58</v>
      </c>
      <c r="D24" s="17">
        <v>160.84</v>
      </c>
      <c r="E24" t="s">
        <v>42</v>
      </c>
      <c r="F24" t="s">
        <v>43</v>
      </c>
      <c r="G24" t="s">
        <v>52</v>
      </c>
    </row>
    <row r="25" spans="2:7" x14ac:dyDescent="0.45">
      <c r="B25" s="15">
        <v>44971</v>
      </c>
      <c r="C25" s="16">
        <v>30086913</v>
      </c>
      <c r="D25" s="17">
        <v>94.99</v>
      </c>
      <c r="E25" t="s">
        <v>48</v>
      </c>
      <c r="F25" t="s">
        <v>49</v>
      </c>
      <c r="G25" t="s">
        <v>47</v>
      </c>
    </row>
    <row r="26" spans="2:7" x14ac:dyDescent="0.45">
      <c r="B26" s="15">
        <v>44973</v>
      </c>
      <c r="C26" s="16">
        <v>41314562</v>
      </c>
      <c r="D26" s="17">
        <v>157.19999999999999</v>
      </c>
      <c r="E26" t="s">
        <v>42</v>
      </c>
      <c r="F26" t="s">
        <v>43</v>
      </c>
      <c r="G26" t="s">
        <v>44</v>
      </c>
    </row>
    <row r="27" spans="2:7" x14ac:dyDescent="0.45">
      <c r="B27" s="15">
        <v>44975</v>
      </c>
      <c r="C27" s="16">
        <v>20870911</v>
      </c>
      <c r="D27" s="17">
        <v>28.06</v>
      </c>
      <c r="E27" t="s">
        <v>57</v>
      </c>
      <c r="F27" t="s">
        <v>43</v>
      </c>
      <c r="G27" t="s">
        <v>47</v>
      </c>
    </row>
    <row r="28" spans="2:7" x14ac:dyDescent="0.45">
      <c r="B28" s="15">
        <v>44977</v>
      </c>
      <c r="C28" s="16">
        <v>63457926</v>
      </c>
      <c r="D28" s="17">
        <v>129.78</v>
      </c>
      <c r="E28" t="s">
        <v>51</v>
      </c>
      <c r="F28" t="s">
        <v>49</v>
      </c>
      <c r="G28" t="s">
        <v>47</v>
      </c>
    </row>
    <row r="29" spans="2:7" x14ac:dyDescent="0.45">
      <c r="B29" s="15">
        <v>44979</v>
      </c>
      <c r="C29" s="16">
        <v>30225848</v>
      </c>
      <c r="D29" s="17">
        <v>32.950000000000003</v>
      </c>
      <c r="E29" t="s">
        <v>48</v>
      </c>
      <c r="F29" t="s">
        <v>49</v>
      </c>
      <c r="G29" t="s">
        <v>50</v>
      </c>
    </row>
    <row r="30" spans="2:7" x14ac:dyDescent="0.45">
      <c r="B30" s="15">
        <v>44981</v>
      </c>
      <c r="C30" s="16">
        <v>19720760</v>
      </c>
      <c r="D30" s="17">
        <v>189.21</v>
      </c>
      <c r="E30" t="s">
        <v>57</v>
      </c>
      <c r="F30" t="s">
        <v>43</v>
      </c>
      <c r="G30" t="s">
        <v>50</v>
      </c>
    </row>
    <row r="31" spans="2:7" x14ac:dyDescent="0.45">
      <c r="B31" s="15">
        <v>44983</v>
      </c>
      <c r="C31" s="16">
        <v>98456420</v>
      </c>
      <c r="D31" s="17">
        <v>106.76</v>
      </c>
      <c r="E31" t="s">
        <v>55</v>
      </c>
      <c r="F31" t="s">
        <v>54</v>
      </c>
      <c r="G31" t="s">
        <v>50</v>
      </c>
    </row>
    <row r="32" spans="2:7" x14ac:dyDescent="0.45">
      <c r="B32" s="15">
        <v>44985</v>
      </c>
      <c r="C32" s="16">
        <v>80715085</v>
      </c>
      <c r="D32" s="17">
        <v>85.86</v>
      </c>
      <c r="E32" t="s">
        <v>53</v>
      </c>
      <c r="F32" t="s">
        <v>54</v>
      </c>
      <c r="G32" t="s">
        <v>52</v>
      </c>
    </row>
    <row r="33" spans="2:7" x14ac:dyDescent="0.45">
      <c r="B33" s="15">
        <v>44987</v>
      </c>
      <c r="C33" s="16">
        <v>42375944</v>
      </c>
      <c r="D33" s="17">
        <v>56.59</v>
      </c>
      <c r="E33" t="s">
        <v>55</v>
      </c>
      <c r="F33" t="s">
        <v>54</v>
      </c>
      <c r="G33" t="s">
        <v>50</v>
      </c>
    </row>
    <row r="34" spans="2:7" x14ac:dyDescent="0.45">
      <c r="B34" s="15">
        <v>44989</v>
      </c>
      <c r="C34" s="16">
        <v>59924661</v>
      </c>
      <c r="D34" s="17">
        <v>155.97999999999999</v>
      </c>
      <c r="E34" t="s">
        <v>51</v>
      </c>
      <c r="F34" t="s">
        <v>49</v>
      </c>
      <c r="G34" t="s">
        <v>50</v>
      </c>
    </row>
    <row r="35" spans="2:7" x14ac:dyDescent="0.45">
      <c r="B35" s="15">
        <v>44991</v>
      </c>
      <c r="C35" s="16">
        <v>10935231</v>
      </c>
      <c r="D35" s="17">
        <v>93.95</v>
      </c>
      <c r="E35" t="s">
        <v>55</v>
      </c>
      <c r="F35" t="s">
        <v>54</v>
      </c>
      <c r="G35" t="s">
        <v>50</v>
      </c>
    </row>
    <row r="36" spans="2:7" x14ac:dyDescent="0.45">
      <c r="B36" s="15">
        <v>44993</v>
      </c>
      <c r="C36" s="16">
        <v>37696061</v>
      </c>
      <c r="D36" s="17">
        <v>115.84</v>
      </c>
      <c r="E36" t="s">
        <v>57</v>
      </c>
      <c r="F36" t="s">
        <v>43</v>
      </c>
      <c r="G36" t="s">
        <v>47</v>
      </c>
    </row>
    <row r="37" spans="2:7" x14ac:dyDescent="0.45">
      <c r="B37" s="15">
        <v>44995</v>
      </c>
      <c r="C37" s="16">
        <v>96027141</v>
      </c>
      <c r="D37" s="17">
        <v>8.66</v>
      </c>
      <c r="E37" t="s">
        <v>42</v>
      </c>
      <c r="F37" t="s">
        <v>43</v>
      </c>
      <c r="G37" t="s">
        <v>52</v>
      </c>
    </row>
    <row r="38" spans="2:7" x14ac:dyDescent="0.45">
      <c r="B38" s="15">
        <v>44997</v>
      </c>
      <c r="C38" s="16">
        <v>27878903</v>
      </c>
      <c r="D38" s="17">
        <v>125.44</v>
      </c>
      <c r="E38" t="s">
        <v>45</v>
      </c>
      <c r="F38" t="s">
        <v>46</v>
      </c>
      <c r="G38" t="s">
        <v>47</v>
      </c>
    </row>
    <row r="39" spans="2:7" x14ac:dyDescent="0.45">
      <c r="B39" s="15">
        <v>44999</v>
      </c>
      <c r="C39" s="18" t="s">
        <v>59</v>
      </c>
      <c r="D39" s="17">
        <v>124.36</v>
      </c>
      <c r="E39" t="s">
        <v>57</v>
      </c>
      <c r="F39" t="s">
        <v>43</v>
      </c>
      <c r="G39" t="s">
        <v>50</v>
      </c>
    </row>
    <row r="40" spans="2:7" x14ac:dyDescent="0.45">
      <c r="B40" s="15">
        <v>45001</v>
      </c>
      <c r="C40" s="16">
        <v>38120664</v>
      </c>
      <c r="D40" s="17">
        <v>125.3</v>
      </c>
      <c r="E40" t="s">
        <v>45</v>
      </c>
      <c r="F40" t="s">
        <v>46</v>
      </c>
      <c r="G40" t="s">
        <v>44</v>
      </c>
    </row>
    <row r="41" spans="2:7" x14ac:dyDescent="0.45">
      <c r="B41" s="15">
        <v>45003</v>
      </c>
      <c r="C41" s="16">
        <v>50300891</v>
      </c>
      <c r="D41" s="17">
        <v>189.03</v>
      </c>
      <c r="E41" t="s">
        <v>48</v>
      </c>
      <c r="F41" t="s">
        <v>49</v>
      </c>
      <c r="G41" t="s">
        <v>52</v>
      </c>
    </row>
    <row r="42" spans="2:7" x14ac:dyDescent="0.45">
      <c r="B42" s="15">
        <v>45005</v>
      </c>
      <c r="C42" s="16">
        <v>13193447</v>
      </c>
      <c r="D42" s="17">
        <v>137.94999999999999</v>
      </c>
      <c r="E42" t="s">
        <v>42</v>
      </c>
      <c r="F42" t="s">
        <v>43</v>
      </c>
      <c r="G42" t="s">
        <v>50</v>
      </c>
    </row>
    <row r="43" spans="2:7" x14ac:dyDescent="0.45">
      <c r="B43" s="15">
        <v>45007</v>
      </c>
      <c r="C43" s="16">
        <v>21761041</v>
      </c>
      <c r="D43" s="17">
        <v>75.099999999999994</v>
      </c>
      <c r="E43" t="s">
        <v>45</v>
      </c>
      <c r="F43" t="s">
        <v>46</v>
      </c>
      <c r="G43" t="s">
        <v>44</v>
      </c>
    </row>
    <row r="44" spans="2:7" x14ac:dyDescent="0.45">
      <c r="B44" s="15">
        <v>45009</v>
      </c>
      <c r="C44" s="16">
        <v>71428512</v>
      </c>
      <c r="D44" s="17">
        <v>90.22</v>
      </c>
      <c r="E44" t="s">
        <v>51</v>
      </c>
      <c r="F44" t="s">
        <v>49</v>
      </c>
      <c r="G44" t="s">
        <v>52</v>
      </c>
    </row>
    <row r="45" spans="2:7" x14ac:dyDescent="0.45">
      <c r="B45" s="15">
        <v>45011</v>
      </c>
      <c r="C45" s="16">
        <v>24000345</v>
      </c>
      <c r="D45" s="17">
        <v>141.04</v>
      </c>
      <c r="E45" t="s">
        <v>53</v>
      </c>
      <c r="F45" t="s">
        <v>54</v>
      </c>
      <c r="G45" t="s">
        <v>44</v>
      </c>
    </row>
    <row r="46" spans="2:7" x14ac:dyDescent="0.45">
      <c r="B46" s="15">
        <v>45013</v>
      </c>
      <c r="C46" s="16">
        <v>85590977</v>
      </c>
      <c r="D46" s="17">
        <v>16.739999999999998</v>
      </c>
      <c r="E46" t="s">
        <v>51</v>
      </c>
      <c r="F46" t="s">
        <v>49</v>
      </c>
      <c r="G46" t="s">
        <v>52</v>
      </c>
    </row>
    <row r="47" spans="2:7" x14ac:dyDescent="0.45">
      <c r="B47" s="15">
        <v>45015</v>
      </c>
      <c r="C47" s="16">
        <v>76582363</v>
      </c>
      <c r="D47" s="17">
        <v>135.02000000000001</v>
      </c>
      <c r="E47" t="s">
        <v>51</v>
      </c>
      <c r="F47" t="s">
        <v>49</v>
      </c>
      <c r="G47" t="s">
        <v>50</v>
      </c>
    </row>
    <row r="48" spans="2:7" x14ac:dyDescent="0.45">
      <c r="B48" s="15">
        <v>45017</v>
      </c>
      <c r="C48" s="16">
        <v>94022452</v>
      </c>
      <c r="D48" s="17">
        <v>135.77000000000001</v>
      </c>
      <c r="E48" t="s">
        <v>42</v>
      </c>
      <c r="F48" t="s">
        <v>43</v>
      </c>
      <c r="G48" t="s">
        <v>47</v>
      </c>
    </row>
    <row r="49" spans="2:7" x14ac:dyDescent="0.45">
      <c r="B49" s="15">
        <v>45019</v>
      </c>
      <c r="C49" s="16">
        <v>55159005</v>
      </c>
      <c r="D49" s="17">
        <v>46.02</v>
      </c>
      <c r="E49" t="s">
        <v>45</v>
      </c>
      <c r="F49" t="s">
        <v>46</v>
      </c>
      <c r="G49" t="s">
        <v>44</v>
      </c>
    </row>
    <row r="50" spans="2:7" x14ac:dyDescent="0.45">
      <c r="B50" s="15">
        <v>45021</v>
      </c>
      <c r="C50" s="16">
        <v>42294566</v>
      </c>
      <c r="D50" s="17">
        <v>30.14</v>
      </c>
      <c r="E50" t="s">
        <v>56</v>
      </c>
      <c r="F50" t="s">
        <v>46</v>
      </c>
      <c r="G50" t="s">
        <v>44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241E8-8615-4A57-9977-00C1AF80A6B7}">
  <dimension ref="B2:G21"/>
  <sheetViews>
    <sheetView showGridLines="0" workbookViewId="0">
      <selection activeCell="B3" sqref="B3"/>
    </sheetView>
  </sheetViews>
  <sheetFormatPr defaultRowHeight="18.5" x14ac:dyDescent="0.45"/>
  <cols>
    <col min="2" max="2" width="11" customWidth="1"/>
    <col min="5" max="5" width="13.640625" customWidth="1"/>
    <col min="6" max="6" width="16.7109375" customWidth="1"/>
  </cols>
  <sheetData>
    <row r="2" spans="2:7" x14ac:dyDescent="0.45">
      <c r="B2" s="20" t="s">
        <v>24</v>
      </c>
      <c r="C2" s="20" t="s">
        <v>65</v>
      </c>
      <c r="E2" s="19" t="s">
        <v>24</v>
      </c>
      <c r="F2" s="19" t="s">
        <v>25</v>
      </c>
      <c r="G2" s="19" t="s">
        <v>65</v>
      </c>
    </row>
    <row r="3" spans="2:7" x14ac:dyDescent="0.45">
      <c r="C3" s="9"/>
      <c r="G3" s="9"/>
    </row>
    <row r="4" spans="2:7" x14ac:dyDescent="0.45">
      <c r="C4" s="9"/>
      <c r="G4" s="9"/>
    </row>
    <row r="5" spans="2:7" x14ac:dyDescent="0.45">
      <c r="C5" s="9"/>
      <c r="G5" s="9"/>
    </row>
    <row r="6" spans="2:7" x14ac:dyDescent="0.45">
      <c r="C6" s="9"/>
      <c r="G6" s="9"/>
    </row>
    <row r="7" spans="2:7" x14ac:dyDescent="0.45">
      <c r="B7" s="12"/>
      <c r="C7" s="21"/>
      <c r="G7" s="9"/>
    </row>
    <row r="8" spans="2:7" x14ac:dyDescent="0.45">
      <c r="C8" s="9"/>
      <c r="G8" s="9"/>
    </row>
    <row r="9" spans="2:7" x14ac:dyDescent="0.45">
      <c r="C9" s="9"/>
      <c r="G9" s="9"/>
    </row>
    <row r="10" spans="2:7" x14ac:dyDescent="0.45">
      <c r="C10" s="9"/>
      <c r="G10" s="9"/>
    </row>
    <row r="11" spans="2:7" x14ac:dyDescent="0.45">
      <c r="E11" s="22"/>
      <c r="F11" s="22"/>
      <c r="G11" s="9"/>
    </row>
    <row r="12" spans="2:7" x14ac:dyDescent="0.45">
      <c r="G12" s="9"/>
    </row>
    <row r="13" spans="2:7" x14ac:dyDescent="0.45">
      <c r="G13" s="9"/>
    </row>
    <row r="14" spans="2:7" x14ac:dyDescent="0.45">
      <c r="G14" s="9"/>
    </row>
    <row r="15" spans="2:7" x14ac:dyDescent="0.45">
      <c r="E15" s="12"/>
      <c r="F15" s="12"/>
      <c r="G15" s="21"/>
    </row>
    <row r="16" spans="2:7" x14ac:dyDescent="0.45">
      <c r="G16" s="9"/>
    </row>
    <row r="17" spans="7:7" x14ac:dyDescent="0.45">
      <c r="G17" s="9"/>
    </row>
    <row r="18" spans="7:7" x14ac:dyDescent="0.45">
      <c r="G18" s="9"/>
    </row>
    <row r="19" spans="7:7" x14ac:dyDescent="0.45">
      <c r="G19" s="9"/>
    </row>
    <row r="20" spans="7:7" x14ac:dyDescent="0.45">
      <c r="G20" s="9"/>
    </row>
    <row r="21" spans="7:7" x14ac:dyDescent="0.45">
      <c r="G21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Details</vt:lpstr>
      <vt:lpstr>Percent of Total</vt:lpstr>
      <vt:lpstr>Percent Change</vt:lpstr>
      <vt:lpstr>Data</vt:lpstr>
      <vt:lpstr>GROUPBY and PIVOTBY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Murray</dc:creator>
  <cp:lastModifiedBy>Alan Murray</cp:lastModifiedBy>
  <dcterms:created xsi:type="dcterms:W3CDTF">2025-01-28T06:34:33Z</dcterms:created>
  <dcterms:modified xsi:type="dcterms:W3CDTF">2025-01-28T11:29:32Z</dcterms:modified>
</cp:coreProperties>
</file>